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460" windowWidth="31780" windowHeight="22960" tabRatio="877" activeTab="0"/>
  </bookViews>
  <sheets>
    <sheet name="Обеление эк. " sheetId="1" r:id="rId1"/>
    <sheet name="Точки роста" sheetId="2" r:id="rId2"/>
    <sheet name="Новая инд" sheetId="3" r:id="rId3"/>
    <sheet name="Эф.гос.упр" sheetId="4" r:id="rId4"/>
    <sheet name="Безоп. Дагестан" sheetId="5" r:id="rId5"/>
    <sheet name="Эфф АПК" sheetId="6" r:id="rId6"/>
    <sheet name="Чел.кап" sheetId="7" r:id="rId7"/>
  </sheets>
  <definedNames>
    <definedName name="_xlfn.IFERROR" hidden="1">#NAME?</definedName>
    <definedName name="А">'Эф.гос.упр'!$B$3</definedName>
    <definedName name="_xlnm.Print_Area" localSheetId="4">'Безоп. Дагестан'!$A$1:$AC$73</definedName>
    <definedName name="_xlnm.Print_Area" localSheetId="2">'Новая инд'!$A$1:$AC$46</definedName>
    <definedName name="_xlnm.Print_Area" localSheetId="0">'Обеление эк. '!$A$1:$AD$43</definedName>
    <definedName name="_xlnm.Print_Area" localSheetId="6">'Чел.кап'!$A$1:$AC$204</definedName>
    <definedName name="_xlnm.Print_Area" localSheetId="3">'Эф.гос.упр'!$A$1:$AC$38</definedName>
    <definedName name="_xlnm.Print_Area" localSheetId="5">'Эфф АПК'!$A$1:$AC$96</definedName>
    <definedName name="_xlnm.Print_Titles" localSheetId="0">'Обеление эк. '!$4:$6</definedName>
  </definedNames>
  <calcPr fullCalcOnLoad="1"/>
</workbook>
</file>

<file path=xl/sharedStrings.xml><?xml version="1.0" encoding="utf-8"?>
<sst xmlns="http://schemas.openxmlformats.org/spreadsheetml/2006/main" count="1038" uniqueCount="647">
  <si>
    <t xml:space="preserve">
№ п/п</t>
  </si>
  <si>
    <t>Ожидаемый результат</t>
  </si>
  <si>
    <t>январь</t>
  </si>
  <si>
    <t>февраль</t>
  </si>
  <si>
    <t>План                                   (П)</t>
  </si>
  <si>
    <t>Факт                          (Ф)</t>
  </si>
  <si>
    <t>П</t>
  </si>
  <si>
    <t>Ф</t>
  </si>
  <si>
    <t>март</t>
  </si>
  <si>
    <t>апрель</t>
  </si>
  <si>
    <t>май</t>
  </si>
  <si>
    <t>июнь</t>
  </si>
  <si>
    <t>июль</t>
  </si>
  <si>
    <t>август</t>
  </si>
  <si>
    <t>сентябрь</t>
  </si>
  <si>
    <t>октябрь</t>
  </si>
  <si>
    <t>ноябрь</t>
  </si>
  <si>
    <t>декабрь</t>
  </si>
  <si>
    <t>% вып к мес плану</t>
  </si>
  <si>
    <t>% вып. к мес. плану</t>
  </si>
  <si>
    <t>Информация о мероприятии
 (ед. измерения)</t>
  </si>
  <si>
    <t>2015 год</t>
  </si>
  <si>
    <t>9</t>
  </si>
  <si>
    <t>№ п/п</t>
  </si>
  <si>
    <t>1.</t>
  </si>
  <si>
    <t>2.</t>
  </si>
  <si>
    <t>3.</t>
  </si>
  <si>
    <t>7.</t>
  </si>
  <si>
    <t>8.</t>
  </si>
  <si>
    <t>9.</t>
  </si>
  <si>
    <t>10.</t>
  </si>
  <si>
    <t>Организация и проведение конференций, брифингов, съездов, круглых столов субъектов малого и среднего предпринимательства</t>
  </si>
  <si>
    <t>Формирование перечня предприятий, обладающих значительными свободными площадями или площадками с инфраструктурой, но требующих значительных инвестиций в модернизацию</t>
  </si>
  <si>
    <t>Формирование ежегодно обновляемого плана создания необходимых для инвесторов объектов инфраструктуры в районе</t>
  </si>
  <si>
    <t>Формирование земельных участков для создания индустриально-промышленного парка в с. Стальское и агропромышленного парка в с. Н. Чирюрт</t>
  </si>
  <si>
    <t xml:space="preserve">Проведение  аттестации муниципаль-ных служащих </t>
  </si>
  <si>
    <t xml:space="preserve">Организация работы по повышению ква-лификации и про-фессиональной пе-реподготовке муни-ципальных служа-щих </t>
  </si>
  <si>
    <t xml:space="preserve">Подведение итогов работы по повыше-нию квалификации и профессиональной переподготовке </t>
  </si>
  <si>
    <t xml:space="preserve">Формирование и ут-верждение резерва управленческих кадров района. 
Работа с резервом управленческих кадров 
</t>
  </si>
  <si>
    <t xml:space="preserve">Проведение  работы по подбору кандида-тур молодых людей  – профессионалов до 35-летнего  воз-раста  для назначе-ния на ответствен-ные должности в органы местного самоуправления   </t>
  </si>
  <si>
    <t xml:space="preserve">Участие в обучаю-щем семинаре, организованном Администрацией Главы и Правительства РД, Минюстом РД, с представителями органов местного самоуправления му-ниципальных обра-зований РД по во-просам принятия муниципальных правовых актов, ка-сающихся муници-пальной службы </t>
  </si>
  <si>
    <t xml:space="preserve">Подготовка и прове-дение обучающего семинара с работни-ками администра-ций сельских по-селений по вопросам деятельности органов местного самоуправления поселений </t>
  </si>
  <si>
    <t xml:space="preserve">Участие в открытых уроках в образова-тельных учреждени-ях на тему: «Служба государству – служ-ба обществу» </t>
  </si>
  <si>
    <t xml:space="preserve">Развитие института оценки регулирую-щего воздействия и публичного обсуж-дения проектов нормативных право-вых актов, разрабо-танных администра-цией МР «Кизилюр-товский район» </t>
  </si>
  <si>
    <t xml:space="preserve">Обеспечение откры-тости муниципаль-ной службы. Разви-тие эффективного диалога между му-ниципальной вла-стью и гражданским обществом </t>
  </si>
  <si>
    <t xml:space="preserve">Соблюдение стан-дарта открытости деятельности орга-нов местного само-управления района. Создание условий для открытости му-ниципальной служ-бы и ее доступности общественному контролю. </t>
  </si>
  <si>
    <t xml:space="preserve">Развитие и под-держка единой меж-ведомственной сис-темы электронного документооборота (СЭД) </t>
  </si>
  <si>
    <t xml:space="preserve">Введение в эксплуатацию здания многофункционального центра предоставления государственных и муниципальных услуг (МФЦ) в с. Султанянгиюрт
Создание общественной палаты МР «Кизилюртовский район»
</t>
  </si>
  <si>
    <t>2015год</t>
  </si>
  <si>
    <t xml:space="preserve">проведение экспертизы 2 нормативных правовых актов </t>
  </si>
  <si>
    <t xml:space="preserve">доведение доли элек-тронного документообо-рота администрации района до 85 проц. от всего внутреннего документооборота </t>
  </si>
  <si>
    <t xml:space="preserve">определение соответствия муниципальных служащих  замещаемой должности, в том числе в части владения знаниями в области ИТ </t>
  </si>
  <si>
    <t xml:space="preserve">заключение договоров с учреждениями высшего профессионального образования на оказание образовательных услуг по дополнительному профессиональному образованию 8 муниципальных служащих </t>
  </si>
  <si>
    <t xml:space="preserve">наличие утвержденного главой администрации резерва кадров, размещение информации о резерве управленческих кадров на официальном сайте района. Внедрение и совершенствование механизмов формирования резерва кадров, направлении резервируемых на учебу. Рост количества муниципальных служащих в кадровых резервах органов МСУ, получивших дополнительное профессиональное образование </t>
  </si>
  <si>
    <t xml:space="preserve">наличие кадрового резерва , состоящего из  молодых специалистов– профессионалов не старше 35-летнего  возраста </t>
  </si>
  <si>
    <t xml:space="preserve">повышение качества содержания муниципальных правовых актов по вопросам муниципальной службы </t>
  </si>
  <si>
    <t xml:space="preserve">повышение престижа муниципальной службы </t>
  </si>
  <si>
    <t>выявление положений, вводящих избыточные обязанности, запреты и ограничения для субъектов предпринимательской и инвестиционной деятельности обеспечение открытости и публичности принимаемых управленческих решений;</t>
  </si>
  <si>
    <t xml:space="preserve">организация начального этапа работы по  предоставлению государственных и муниципальных услуг по принципу «одного окна» </t>
  </si>
  <si>
    <t>обеспечение взаимодействия граждан, общественных и иных некоммерческих объединений с органами местного самоуправления</t>
  </si>
  <si>
    <t xml:space="preserve">проведение активов по вопросам реализации приоритетных проектов развития РД, подготовка телевизионных передач, статей в печатных СМИ  </t>
  </si>
  <si>
    <t xml:space="preserve">обеспечение информиро-вания населения о дея-тельности органов мест-ного самоуправления района, их отчетности перед населением через официальные СМИ; по-вышение доверия насе-ления и деловых кругов к деятельности органов МСУ, обеспечение взаи-модействия с института-ми гражданского общества </t>
  </si>
  <si>
    <t>Создание общественной палаты МР «Кизилюртовский район»</t>
  </si>
  <si>
    <t xml:space="preserve">доведение доли элек-тронного документообо-рота администрации района до 85 проц. от всего внутреннего документооборота  </t>
  </si>
  <si>
    <t xml:space="preserve">выявление положений, вводящих избыточные обязанности, запреты и ограничения для субъек-тов предпри-нимательской и инвестиционной дея-тельности обеспечение открытости и публично-сти принимаемых управ-ленческих решений;
</t>
  </si>
  <si>
    <t>представление сведений о количестве муници-пальных служащих, по-лучивших дополнитель-ное профессиональное образование, в Админи-страцию Главы и Прави-тельства РД</t>
  </si>
  <si>
    <t>Участие в реализации государствен-ной программы Республики Дагестан «Комплексная программа противодей-ствия идеологии терроризма» на 2015 год, утвержденной постановлением Правительства РД от 25.11.2014 г. № 569 на территории Кизилюртовского района</t>
  </si>
  <si>
    <t>осуществление комплекс-ных мер, направленных на идеологическое противо-действие экстремизму и терроризму, идеологическая работа с населением, дове-дение до него сути и оши-бочности террористической идеологии</t>
  </si>
  <si>
    <t xml:space="preserve">Проведение на территории Кизилюртовского района следующих мероприятий: 
 - обеспечение постоянного информирования населения Кизилюртовского района через СМИ о деятельности органов государственной власти Республики Дагестан, администрации МР «Кизилюртовский район», правоохранительных органов района, общественных и религиозных организаций по противодействию экстремизму и терроризму, обеспечение безопасности граждан;
 - организация регулярных публичных выступлений в СМИ руководителей администрации МР «Кизилюртовский район», правоохранительных органов и авторитетных религиозных деятелей района по вопросам профилактики экстремистских и террористических проявлений;
 - организация по современным медиаканалам (электронные СМИ, в социальной сети, блогосфера) комплекса информационных мероприятий по формированию населения негативного отношения к лицам, подверженным экстремистскому влиянию, а также по укреплению положительного образа борца с терроризмом
</t>
  </si>
  <si>
    <t>1.1.</t>
  </si>
  <si>
    <t>совершенствование системы информационного противо-действия экстремизму и терроризму, повышение ин-формированности граждан о работе органов власти в об-ласти идеологического про-тиводействия экстремизму и терроризму, повышение доверия граждан к власти</t>
  </si>
  <si>
    <t>Проведение выездных заседаний Ан-титеррористической комиссии МР «Кизилюртовский район»</t>
  </si>
  <si>
    <t>анализ ситуации и опреде-ление плана первоочеред-ных задач по рассматривае-мым вопросам</t>
  </si>
  <si>
    <t>2. Обеспечение общественного порядка и противодействие преступности</t>
  </si>
  <si>
    <t xml:space="preserve">Реализация муниципальной целевой программы «Профилактика правонарушений и противодействие преступности в МР «Кизилюртовский район» на 2014-2017 г.г.» </t>
  </si>
  <si>
    <t xml:space="preserve">Реализация муниципальной целевой программы «Комплексные меры по обеспечению безопасности дорожного движения в МР «Кизилюртовский район» на 2014-2016 г.г.» </t>
  </si>
  <si>
    <t>обеспечение проведения мероприятий, направленных на профилактику правонарушений, противодействию преступности и укрепление материально-технического оснащения субъектов правоохранительной деятельности</t>
  </si>
  <si>
    <t>обеспечение проведения мероприятий, направленных на профилактику дорожно-транспортных происшествий, укрепление материально-технической базы всех субъектов профилактики ДТП</t>
  </si>
  <si>
    <t>Разработка комплекса долгосрочных мер по противодействию терроризму в Кизилюртовском районе в  свете решений сентябрьского (2014 года) заседания АТК в РД с участием полномочного представителя  Президента РФ в СКФО С.А. Меликова и руководителя аппарата НАК  Е.С. Сысоева</t>
  </si>
  <si>
    <t>постановление админист-рации об утверждении комплекса долгосрочных мер по противодействию терроризму</t>
  </si>
  <si>
    <t xml:space="preserve">Реализация подпрограммы «Создание общественных спасательных постов в местах массового отдыха населения на воде и обучение населения, прежде всего детей, плаванию и приемам спасания на воде» в МР «Кизилюртовский район» на 2014-2017 г.г. муниципальной целевой программы «Комплексные меры по обеспечению пожарной безопасности в МР «Кизилюртовский район» на 2014-2018 г.г.» </t>
  </si>
  <si>
    <t>6.1.</t>
  </si>
  <si>
    <t>6.2.</t>
  </si>
  <si>
    <t xml:space="preserve">Реализация подпрограммы «Снижение рисков и смягчение последствий чрезвычайных ситуаций природного и техногенного характера в МР «Кизилюртовский район» на 2014-2018г.г.» муниципальной целевой программы «Комплексные меры по обеспечению пожарной безопасности в МР «Кизилюртовский район» на 2014-2018 г.г.» </t>
  </si>
  <si>
    <t xml:space="preserve">снижение риска чрезвычайных ситуаций природного и техногенного характера, сокращение количества погибших и пострадавших в чрезвычайных ситуациях, снижение экономического ущерба от чрезвычайных ситуаций. </t>
  </si>
  <si>
    <t xml:space="preserve">Проведение заседаний Комиссии по чрезвычайным ситуациям и пожарной безопасности МР «Кизилюртовский район» </t>
  </si>
  <si>
    <t xml:space="preserve">анализ эффективности предпринимаемых мер, подготовка предложений по доработке соответст-вующих муниципальных целевых программ </t>
  </si>
  <si>
    <t xml:space="preserve">Проведение предварительного от-бора подрядчика в целях заключе-ния муниципального контракта на ликвидацию последствий чрезвы-чайных ситуаций природного или техногенного характера (в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 </t>
  </si>
  <si>
    <t xml:space="preserve">наличие муниципального контракта на ликвидацию последствий чрезвычай-ных ситуаций природ-ного или техногенного характера </t>
  </si>
  <si>
    <t xml:space="preserve">Реализация Плана агитационных и профилактических мероприятий в сфере противодействия незаконно-му обороту наркотиков и профи-лактики наркомании в МР «Кизи-люртовский район» на 2015г. </t>
  </si>
  <si>
    <t xml:space="preserve">усиление профилактиче-ской и пропагандистской работы с населением, предотвращение вовлече-ния молодежи в наркосреду. </t>
  </si>
  <si>
    <t xml:space="preserve">Проведение заседаний Антинаркотической комиссии МР «Кизилюртовский район» </t>
  </si>
  <si>
    <t xml:space="preserve">выработка предложений по совершенствованию системы противодей-ствия незаконному обороту наркотиков и профилактики наркома-нии </t>
  </si>
  <si>
    <t>1. Противодействие идеологии экстремизма и терроризма</t>
  </si>
  <si>
    <t>3.Техногенные риски и природные катастрофы</t>
  </si>
  <si>
    <t>4. Противодействие незаконному обороту наркотиков и профилактика наркомании</t>
  </si>
  <si>
    <t>5. Развитие национальных отношений и урегулирование споров и конфликтов</t>
  </si>
  <si>
    <t>11.2.</t>
  </si>
  <si>
    <t xml:space="preserve">Проведение телевизионного круглого стола «Межконфессиональные отношения, как фактор гражданского согласия в рамках проекта некоммерческой организации «Российский фонд культуры», «Культура и религия» </t>
  </si>
  <si>
    <t xml:space="preserve">Проведение тематических моло-дежных встреч с депутатами рай-онного Собрания и Народного Собрания РД </t>
  </si>
  <si>
    <t xml:space="preserve">Организация участия молодежи Кизилюртовского района в ежегодных республиканских конкурсах молодежных проектов «Межнациональная культурная акция» </t>
  </si>
  <si>
    <t xml:space="preserve">Создание цикла телепередач о многонациональных семьях, проживающих в Кизилюртовском районе в рамках проекта «Даге-станские семьи разных нацио-нальностей» </t>
  </si>
  <si>
    <t>Обеспечение участия работников администрации МР «Кизилюртов-ский район» в специализирован-ных курсах повышения квалифи-кации «Межнациональные процессы в Дагестане: проблемы и перспективы» для муниципальных служащих</t>
  </si>
  <si>
    <t xml:space="preserve">Проведение Кизилюртовской рай-онной практической конференции по вопросам организации образо-вания в поликультурной среде </t>
  </si>
  <si>
    <t xml:space="preserve">Организационная и нормативно-правовая поддержка различных форм социально-культурной само-деятельности населения МР «Кизилюртовский район» </t>
  </si>
  <si>
    <t xml:space="preserve">Проведение районных этапов фес-тивалей культурно-спортивного направления, «Горянка», национальных видов спорта и спортивного фестиваля дагестанских видов спорта им. Имама Шамиля среди школьников </t>
  </si>
  <si>
    <t xml:space="preserve">Информация о оказываемой поддержке различных форм социально-культурной самодеятельности населения </t>
  </si>
  <si>
    <t>Информация о проведении районных этапов фестивалей культурно-спортивного направления</t>
  </si>
  <si>
    <t>Информация о повышении квалификации работников администрации МР «Кизилюртовский район» в специализированных курсах</t>
  </si>
  <si>
    <t xml:space="preserve">Информация о проведении практической конференции </t>
  </si>
  <si>
    <t>Информация об участии молодежи Кизилюртовского района в ежегодных республиканских конкурсах молодежных проектов «Межнациональная культурная акция»</t>
  </si>
  <si>
    <t>Информация о создании цикла телепередач</t>
  </si>
  <si>
    <t>Информация о проведенном круглом столе</t>
  </si>
  <si>
    <t>Информация о проведенных встречах</t>
  </si>
  <si>
    <t>Отчет о проведенном мониторинге</t>
  </si>
  <si>
    <t>Отчет о проведенном опросе</t>
  </si>
  <si>
    <t>6. Участие молодежи и общественных организаций в реализации проекта</t>
  </si>
  <si>
    <t xml:space="preserve">Участие в создании территориальных многопрофильных волонтерских отрядов в Центральном территориальном округе по направлениям:
а) борьба с чрезвычайными ситуациями (пожары, наводнения, оползни и т.д.);
б) правопорядок (дружинники, патрулирование совместно с полицией, помощь полиции);
в) социально-профилактическая работа (наставничество, шефство над трудными подростками)
</t>
  </si>
  <si>
    <t>Оформление прилегающих к школам территорий баннерами с информацией об основных правилах поведения пешеходов на дорогах</t>
  </si>
  <si>
    <t>размещение баннеров на прилегающих к школам территориях</t>
  </si>
  <si>
    <t xml:space="preserve">Строительство тепличного комплекса в с. Гельбах </t>
  </si>
  <si>
    <t xml:space="preserve">Строительство тепличного комплекса площадью 1 га в с.Нижний Чирюрт ИП- глава КФХ Зубаиров А.М. </t>
  </si>
  <si>
    <t>наличие готовых инвестиционных площадок  с необходимой правоустанавливающей документацией</t>
  </si>
  <si>
    <t>строительство тепличного комплекса и обеспечение населения района овощной продукцией круглый год</t>
  </si>
  <si>
    <t>Закладка питомника на площади не менее 2 га в СПК им.У.Буйнакского</t>
  </si>
  <si>
    <t>1.Развитие овощеводства защищенного грунта</t>
  </si>
  <si>
    <t>2.Развитие садоводства</t>
  </si>
  <si>
    <t>3.Развитие виноградарства</t>
  </si>
  <si>
    <t>4. Развитие рыбохозяйственного комплекса</t>
  </si>
  <si>
    <t>Закладка новых виноградни-ков на площади 10 га</t>
  </si>
  <si>
    <t xml:space="preserve">Закладка новых виноградни-ков на площади 10 га </t>
  </si>
  <si>
    <t>Создание рыбоводческих ферм по разведению форели и лосося в районе</t>
  </si>
  <si>
    <t>создание 1 рыбоводческой фермы в районе; увеличение объемов выращивания товарной форели и осетровых видов рыб</t>
  </si>
  <si>
    <t xml:space="preserve">Строительство прудов для выращивания растительноядных видов рыб в с. Новый Чиркей:
ООО «Водник» - 20 га;
 КФХ Магомедов А.М. – 6 га  
</t>
  </si>
  <si>
    <t>расширение прудовых площадей  на 26 га для выращивания растительноядных видов рыб</t>
  </si>
  <si>
    <t>5.Развитие животноводства, переработка молока и мяса, включая семейные подворья</t>
  </si>
  <si>
    <t xml:space="preserve">Реализация муниципальной целе-вой программы «Развитие нацио-нальных отношений в МР «Кизи-люртовский район» на 2014-2016гг.» </t>
  </si>
  <si>
    <t>Строительство мясоперерабатывающего цеха в СПК им. У.Буйнакского</t>
  </si>
  <si>
    <t>развитие мясоперерабатывающего производства</t>
  </si>
  <si>
    <t>увеличение объемов производства птицы в районе</t>
  </si>
  <si>
    <t>6. Развитие рисоводства</t>
  </si>
  <si>
    <t>Участие в программе Государственная поддержка проведения капитально-восстановительной планировки рисовых чеков</t>
  </si>
  <si>
    <t>Проведение посева риса на площади 40 га в СПК «Акнадинский»</t>
  </si>
  <si>
    <t>проведение капитально-восстановительной планировки рисовых чеков на площади не менее 40 га.</t>
  </si>
  <si>
    <t>проведение посева риса на площади не менее 40 га</t>
  </si>
  <si>
    <t xml:space="preserve">7. Сохранение и восстановление плодородия почв.
 Повышение эффективности использования земель сельскохозяйственного назначения
</t>
  </si>
  <si>
    <t>выявление неиспользуемых земель сельскохозяйственного назначения и застроенных территорий на этих землях, вовлечение их в оборот.</t>
  </si>
  <si>
    <t>вовлечение в оборот выбывших площадей</t>
  </si>
  <si>
    <t>Инвентаризация земель сельскохозяйственного назначения по всем категориям землепользователей в районе</t>
  </si>
  <si>
    <t>Агрохимическое обследование почвы на площади 6800 га.</t>
  </si>
  <si>
    <t xml:space="preserve">Агромелиоративные мероприятия на площади 300 га:
-СПК им.Р.П.Аскерханова-50 га (пашня),
-СПК «Кульзебский»-50 га (пашня)
-МО СП «Село Кироваул»-200 га (сенокосы)
</t>
  </si>
  <si>
    <t xml:space="preserve">Строительство, реконструкция и техническое перевооружение внутрихозяйственных мелиоративных систем:
СПК им.У.Буйнакского;
СПК им.Алиева;
СПК «Зубутлинский»;
ЗАО «Эркенлъи»;
КФХ «Гасандибиров»
</t>
  </si>
  <si>
    <t>8. Вовлечение органов местного самоуправления в реализацию инвестиционных проектов в агропромышленном комплексе</t>
  </si>
  <si>
    <t>определение агрохими-ческого состава почв</t>
  </si>
  <si>
    <t>строительство, реконструкция и техническое перевооружение внут-рихозяйственных ме-лиоративных систем на площади не менее 4000 га</t>
  </si>
  <si>
    <t>Укомплектование сельскохозяйственной техникой МУП МТС «Кизилюртовская»</t>
  </si>
  <si>
    <t>Формирование в муниципальном районе не менее 2 инвестиционных проектов в сфере агропромышленного комплекса</t>
  </si>
  <si>
    <t xml:space="preserve">Анализ производственно-финансовой деятельности реализованных инвестиционных проектов </t>
  </si>
  <si>
    <t xml:space="preserve">Содействие работе Антикризисного штаба,  организация новых производств, использующих новые технологии, способствующих импортозамещению </t>
  </si>
  <si>
    <t>Оказание содействия  консервному заводу ЗАО «Эркенлъи» в решении вопроса  подачи воды, приобретении сырья и тары</t>
  </si>
  <si>
    <t>Содействие активизации работы Кизилюртовского филиала ООО «Племсервис»</t>
  </si>
  <si>
    <t>Подготовка документации для СПК «Какаюртовский» для включения в федеральный реестр  племенных хозяйств</t>
  </si>
  <si>
    <t xml:space="preserve">Увеличение годовых объемов  производства: картофеля  до 2,4 тыс. тонн, мяса – до  5,5 тыс. тонн, молока – до 21,5 тыс. тонн, яиц – до 3,5 млн штук </t>
  </si>
  <si>
    <t>Формирование инвестиционной площадки  в с. Нижний Чирюрт для создания ярмарочного логистического центра.</t>
  </si>
  <si>
    <t>Разработка проектно-сметной документации</t>
  </si>
  <si>
    <t xml:space="preserve">Обеспечение в 2015 году  использования 92 % пашни </t>
  </si>
  <si>
    <t>Подготовка документации для обмена участка, расположенного на  трассе госскотопрогона в с. Акнада.</t>
  </si>
  <si>
    <t>Подготовка плана мероприятий по эффективному использованию земельного участка отгонного животноводства 600 га (Учтюбе), находящегося в пользовании у СПК «Акнадинский»</t>
  </si>
  <si>
    <t>Привлечение молодежи в реализацию приоритетного проекта развития Республики Дагестан «Эффективный агропромышленный комплекс» в Кизилюртовском районе на 2015 год:</t>
  </si>
  <si>
    <t>проведение открытых уроков СОШ района, на темы АПК и популяризация аграрных специальностей;</t>
  </si>
  <si>
    <t>привлечение молодежи для работы в СПоКах, для сезонных работах по сбору плодоовощной продукции и стрижке овец</t>
  </si>
  <si>
    <t>развитие рынка механизированных услуг Кизилюртовского района и прилегающей зоны</t>
  </si>
  <si>
    <t xml:space="preserve">организация производства элитных семян озимых зерновых </t>
  </si>
  <si>
    <t xml:space="preserve">создание инвестиционных площадок </t>
  </si>
  <si>
    <t xml:space="preserve">доклад главе администрации </t>
  </si>
  <si>
    <t>Информация о выпуске конкурентоспособной продукции, увеличении занятости населения, увеличении доходной части местного бюджета</t>
  </si>
  <si>
    <t>развитие консервной промышленности</t>
  </si>
  <si>
    <t>развитие скотоводства, увеличение продуктивности скота, повышение качества продукции</t>
  </si>
  <si>
    <t>наличие документации для включения СПК «Какаюртовский» в федеральный реестр  племенных хозяйств</t>
  </si>
  <si>
    <t>увеличение объемов  производства продукции растениеводства и животноводства</t>
  </si>
  <si>
    <t>наличие инвестиционной площадки</t>
  </si>
  <si>
    <t>наличие ПСД</t>
  </si>
  <si>
    <t>увеличение используемых площадей земель сельскохозяйственного назначения</t>
  </si>
  <si>
    <t>эффективное и нецелевое использование земель сельскохозяйственного назначения, в том числе земель отгонного животноводства</t>
  </si>
  <si>
    <t xml:space="preserve"> наличие плана мероприятий</t>
  </si>
  <si>
    <t>популяризация положительного имиджа аграрного производства и сельского образа жизни</t>
  </si>
  <si>
    <t xml:space="preserve">Информация о привеченной в сельскохозяйственную деятельность  молодежи </t>
  </si>
  <si>
    <t>Строительство птицеводческих цехов по выращиванию бройлерной птицы:
-с.Султанянгиюрт ИП Гаджиалиев З.Т.-14 тонн мяса в год.
-с.Зубутли-Миатли ИП Ахмедханова Х -8 тонн мяса в год.
-с.Зубутли-Миатли ИП Ахмедханова М -8 тонн мяса в год</t>
  </si>
  <si>
    <t>I. Культура и традиции народов Дагестана</t>
  </si>
  <si>
    <t>Культура – детям села</t>
  </si>
  <si>
    <t>Проведение среди школьников смотра художественной самодеятельности</t>
  </si>
  <si>
    <t>Проведение фестиваля песен военных лет к 70 - летию Победы в ВОВ «С песней к Победе!»</t>
  </si>
  <si>
    <t>Организация поездок учащихся в г. Махачка-лу на экскурсии, кон-церты, театральные представления для обеспечения возможно-сти полноценного показа и восприятия художественного  продукта в соответствующей ху-дожественной атмо-сфере</t>
  </si>
  <si>
    <t>Проведение конкурса детских рисунков, по-священного 70-летию Победы в ВОВ</t>
  </si>
  <si>
    <t>Проведение мероприя-тий  с учащимися школ и их родителями, на-правленных на профи-лактику экстремизма и  терроризма</t>
  </si>
  <si>
    <t>приобщение учащихся сельских школ к различным  культурам</t>
  </si>
  <si>
    <t>воспитание патриотических чувств у учащихся, приобщение их к художественному искусству</t>
  </si>
  <si>
    <t>профилактика противодействия экстремизма и  терроризма</t>
  </si>
  <si>
    <t>Поддержка межрегионального, всероссийского, международного культурного обмена</t>
  </si>
  <si>
    <t xml:space="preserve"> Участие в региональных, всероссийских, международных праздников дружбы, форумов, фестивалей фольклора и традиционной культуры, проводимых в республике, в том числе   участие творческих коллективов и солистов района в международном фестивале традиционной народной культуры «Цамаури-2015»</t>
  </si>
  <si>
    <t xml:space="preserve"> Участие работников централизованной библиотечной системы в международной книжной ярмарке «Тарки-Тау 2015»</t>
  </si>
  <si>
    <t>сохранение и развитие народного творчества и традиционной культуры как уникального нематериального культурного наследия народов Дагестана, формирование единого культурного пространства.   Выявление и поддержка самобытных творческих коллективов и солистов, популяризация нового репертуара, обмен опытом.</t>
  </si>
  <si>
    <t>участие работников централизованной библиотечной системы в международной книжной ярмарке «Тарки-Тау 2015»</t>
  </si>
  <si>
    <t>Стимулирование народного творчества, развитие культурно-досуговой деятельности</t>
  </si>
  <si>
    <t>10</t>
  </si>
  <si>
    <t>Обеспечение участия детских коллективов в фестивале детского художественного творчества «Маленькие горцы»</t>
  </si>
  <si>
    <t>Организация и проведение смотра на лучшее муниципальное учреждение клубного типа</t>
  </si>
  <si>
    <t>Разработка и издание информационно-рекламных материалов, видеоматериалов по истории и культуре района</t>
  </si>
  <si>
    <t>участие хореографического ансамбля «Хадум» в фестивале детского художественного творчества «Маленькие горцы»</t>
  </si>
  <si>
    <t>проведение смотра конкурса на лучшее муниципальное учреждение клубного типа</t>
  </si>
  <si>
    <t>разработка и издание информационно-рекламных материалов, видеоматериалов по истории и культуре района</t>
  </si>
  <si>
    <t>Расширение сети учреждений сферы культуры и укрепление их материально-технической базы</t>
  </si>
  <si>
    <t xml:space="preserve">II. Изменения в системе дошкольного образования.
Введение ФГОС дошкольного образования
II. Изменения в системе дошкольного образования.
Введение ФГОС дошкольного образования
</t>
  </si>
  <si>
    <t>Оснащение техническими средствами, оборудованием, экспонатами зала музея, фонда хранилища, Центра традиционной культуры</t>
  </si>
  <si>
    <t>Приобретение музыкальных инструментов и звукового оборудования для межпоселенческого культурно-досугового центра. Приобретение сценических костюмов для творческих коллективов</t>
  </si>
  <si>
    <t>наличие необходимых инструментов и оборудования,  необходимых костюмов</t>
  </si>
  <si>
    <t>наличие необходимого оборудования и экспонатов</t>
  </si>
  <si>
    <t>Создание условий для введения и реализации ФГОС дошкольного образования</t>
  </si>
  <si>
    <t>Обеспечение соответствия кадрового состава ДОУ введению ФГОС дошкольного образования.</t>
  </si>
  <si>
    <t>Размещение на сайтах ДОУ информационных материалов  о введении ФГОС дошкольного образования в целях информационного обеспечения введения ФГОС дошкольного образования</t>
  </si>
  <si>
    <t>приведение условий в ДОУ в соответствии с требованиями ФГОС дошкольного образования. Определение объемов расходов на подготовку и переход  на  ФГОС дошкольного образования. Создание системы методической работы, обеспечивающей сопровождение введения ФГОС дошкольного образования</t>
  </si>
  <si>
    <t>повышение квалификации педагогических работников ДО в связи с введением ФГОС дошкольного образования в соответствии с планом – графиком Минобрнауки РД</t>
  </si>
  <si>
    <t xml:space="preserve">широкое информирование родителей о подготовке к введению и порядке перехода на ФГОС дошкольного образования через наглядную информацию, сайт, проведение родительских собраний  </t>
  </si>
  <si>
    <t>Расширение сети дошкольных образовательных организаций</t>
  </si>
  <si>
    <t xml:space="preserve"> </t>
  </si>
  <si>
    <t>Открытие дополнительных 4-х групп в детском саду «Дюймовочка» в с. Султанянгиюрт</t>
  </si>
  <si>
    <t xml:space="preserve">Завершение реконструкции Кульзебского школьного здания под ДОУ «Центр подготовки детей к школе». </t>
  </si>
  <si>
    <t>Открытие на общественных началах  в каждом  ОУ группы по предшкольной подготовке будущих первоклассников</t>
  </si>
  <si>
    <t>Ввод в эксплуатацию детского сада в с. Стальское  на 100 мест</t>
  </si>
  <si>
    <t>наличие документации по вводу в эксплуатацию детского сада</t>
  </si>
  <si>
    <t>открытие дополнительных 4-х групп в детском саду «Дюймовочка» в с. Султанянгиюрт</t>
  </si>
  <si>
    <t>создание групп кратковременного пребывания  дошкольников, что является менее затратным, чем строительство ДОУ</t>
  </si>
  <si>
    <t>наличие в каждом  ОУ групп по предшкольной подготовке будущих первоклассников</t>
  </si>
  <si>
    <t>Ввод в эксплуатацию детского сада в с. Новый Чиркей  на 100 мест</t>
  </si>
  <si>
    <t>Развитие вариативных форм дошкольного образования</t>
  </si>
  <si>
    <t>Подготовка предло-жений по внедрению  вариативных форм дошкольного образо-вания</t>
  </si>
  <si>
    <t>увеличение доли воспи-танников, получающих услуги дошкольного об-разования</t>
  </si>
  <si>
    <t>III.  Проект «Школа будущего»</t>
  </si>
  <si>
    <t xml:space="preserve">Повышение квалификации специалистов учреждений образования в рамках проекта «Школа будущего» </t>
  </si>
  <si>
    <t>Обеспечение образовательных учреждений лабораторным оборудованием в рамках проекта «Школа будущего»</t>
  </si>
  <si>
    <t>Во всех образовательных учреждениях района создать структурные подразделения - Центр информационных технологий (ЦИТ) в рамках проекта «Школа будущего» (по 1 человеку со школы)</t>
  </si>
  <si>
    <t xml:space="preserve">Обеспечение стабильного доступа школ  к информационно – телекоммуникационной сети «Интернет» </t>
  </si>
  <si>
    <t>Создание телефона горячей линии для оперативного реагирования  на проблемы ОУ, охваченных проектом «Школа будущего»</t>
  </si>
  <si>
    <t xml:space="preserve">Проведение мероприятий по презентации проекта «Школа будущего» с участием СМИ в опорных школах. Размещение публикаций в печатных СМИ </t>
  </si>
  <si>
    <t>охват преподавателей всех школ проектом «Школа будущего» по использованию учебно-цифрового оборудования и информационных технологий в образовании</t>
  </si>
  <si>
    <t>представление заявки в Минобрнауки РД заявки на обеспечение образовательных учреждений, охваченных проектом «Школа будущего», лабораторным оборудованием</t>
  </si>
  <si>
    <t>создание ЦИТ для технического сопровождения проекта «Школа будущего», а также  иных проектов и инициатив МОН РД в дальнейшем.</t>
  </si>
  <si>
    <t>наличие во всех ОУ, охваченных проектом «Школа будущего» стабильный доступ к локальной сети</t>
  </si>
  <si>
    <t>обеспечение оперативного реагирования на текущие проблемы в рамках реализации проекта «Школа будущего»</t>
  </si>
  <si>
    <t>информационное сопровождение реализации проекта «Школа будущего» в СМИ</t>
  </si>
  <si>
    <t>IV. Заработная плата работников  в сфере образования</t>
  </si>
  <si>
    <t>Повышение заработной платы педагогических работников дошкольных образовательных учреждений</t>
  </si>
  <si>
    <t>Педагогические работники учреждений дополнительного образования детей</t>
  </si>
  <si>
    <t>доведение средней заработной платы педагогических работников  образовательных учреждений общего образования  до уровня средней заработной платы по Республике Дагестан</t>
  </si>
  <si>
    <t>доведение средней заработной платы педагогических работников  учреждений дополнительного образования  до уровня 80 % от средней заработной платы учителей по Республике Дагестан</t>
  </si>
  <si>
    <t>V. Русскоязычный Дагестан</t>
  </si>
  <si>
    <t xml:space="preserve">Обеспечение повышения квалификации учителей русского языка и литературы </t>
  </si>
  <si>
    <t>Исследование состояния преподавания русского языка и качества владения им учащимися школ с родным и русским  языком обучения. Проведение мониторинга уровня обученности по русскому языку</t>
  </si>
  <si>
    <t>Проведение ежегодного районного праздника  русского языка, русской культуры, приуроченного к Пушкинским дням</t>
  </si>
  <si>
    <t>Проведение районной олимпиады учителей русского языка</t>
  </si>
  <si>
    <t>Проведение школьного, муниципального этапа Всероссийской олимпиады школьников по русскому языку</t>
  </si>
  <si>
    <t>Участие в республиканской олимпиаде по русскому языку и литературе</t>
  </si>
  <si>
    <t>обеспечение профессионального роста педагогических кадров района</t>
  </si>
  <si>
    <t>составление объективной картины уровня знаний учащихся доля организации дальнейшей работы над недостатками</t>
  </si>
  <si>
    <t>приобщение школьников к ценностям российской  культуры, популяризация  произведений классиков русской литературы</t>
  </si>
  <si>
    <t>выявление сильных и слабых сторон в  теоретической подготовке учителей русского языка и литературы и дальнейшая их переквалификация</t>
  </si>
  <si>
    <t>повышение интереса школьников к изучению русского языка</t>
  </si>
  <si>
    <t>Проведение ежегодного районного конкурса на лучшее сочинение «Моя любимая книга и я», приуроченного к Всемирному дню книг</t>
  </si>
  <si>
    <t xml:space="preserve">Проведение школьного, муниципального этапов конкурса чтецов «Живая классика» и участие в республиканском этапе конкурса </t>
  </si>
  <si>
    <t>Участие в конкурсе проектов по русскому языку на получение гранта Главы РД</t>
  </si>
  <si>
    <t>Организация и проведение ежегодных конференций на тему «Повышение эффективности изучения русского языка в общеобразовательных организациях района»</t>
  </si>
  <si>
    <t>Участие в республиканских научно-практических конференциях по проблемам преподавания русского языка</t>
  </si>
  <si>
    <t>Проведение открытых уроков, посвященных Дню славянской письменности</t>
  </si>
  <si>
    <t>Приобретение комплектов изданий лучших образцов классической и современной русской литературы для школьных библиотек</t>
  </si>
  <si>
    <t>Проведение семинаров по проблемным вопросам преподавания русского языка и литературы на базе школ района</t>
  </si>
  <si>
    <t>Организация цикла передач по популяризации русского языка и литературы по муниципальному телевидению</t>
  </si>
  <si>
    <t>Публикация в муниципальных СМИ материалов, о русских учителях, работавших в ОУ района</t>
  </si>
  <si>
    <t>приобщение детей к чтению художественной литературы, развитию творческих способностей учащихся.</t>
  </si>
  <si>
    <t>популяризация детской литературы, развитие устной речи учащихся, выявление одаренных детей</t>
  </si>
  <si>
    <t xml:space="preserve">стимулирование творчества учителей русского языка и литературы. </t>
  </si>
  <si>
    <t>распространение передового опыта лучших учителей района</t>
  </si>
  <si>
    <t>распространение опыта педагогов района на республиканском уровне.</t>
  </si>
  <si>
    <t>расширение кругозора учащихся в области русского языка и литературы</t>
  </si>
  <si>
    <t>улучшение материальной базы школьных библиотек и преподавания русской литературы.</t>
  </si>
  <si>
    <t>осуществление обмена опытом работы  учителей русского языка и литературы</t>
  </si>
  <si>
    <t>осуществление непрерывной учебы и повышения квалификации учителей русского языка и литературы школ района путем заимствования передового опыта</t>
  </si>
  <si>
    <t>повышение интереса детей и молодежи к изучению русского языка и литературы</t>
  </si>
  <si>
    <t>ознакомление жителей района  с вкладом русских учителей в развитие образования</t>
  </si>
  <si>
    <t>Обобщение и распространение  опыта лучших учителей района по вопросам преподавания русского языка и литературы: а) Элендулаева П.Э. учитель русского языка и литературы Кироваульской СОШ б) Зайналова Б.Р., учитель русского языка и литературы Стальской гимназии</t>
  </si>
  <si>
    <t>VI. Языки народов Дагестана</t>
  </si>
  <si>
    <t>Проведение открытых уроков, семинаров учителей родных языков</t>
  </si>
  <si>
    <t>Изучение опыта работы учителей родных языков</t>
  </si>
  <si>
    <t>Проведение конкурса «Лучший учитель родного языка-2015»</t>
  </si>
  <si>
    <t>Мониторинг уровня обученности учащихся школ района родным языкам</t>
  </si>
  <si>
    <t>Проведение школьного этапа праздника «День родного языка» (конкурс чтецов)»</t>
  </si>
  <si>
    <t>Проведение районного праздника «День родного языка»</t>
  </si>
  <si>
    <t>Проведение районного конкурса художественной самодеятельности «Очаг мой родной Дагестан»</t>
  </si>
  <si>
    <t>Проведение районного этапа олимпиад по родным  языкам (аварский, кумыкский, чеченский)</t>
  </si>
  <si>
    <t>Участие в республиканской олимпиаде по родному языку</t>
  </si>
  <si>
    <t>Проведение мероприятия, посвященного 100-летию со дня рождения народной артистки Дагестана Б.Мурадовой</t>
  </si>
  <si>
    <t>повышение профессионализма учителей</t>
  </si>
  <si>
    <t>ознакомление с передовым опытом  лучших учителей</t>
  </si>
  <si>
    <t>выявление наиболее талантливых учителей родного языка</t>
  </si>
  <si>
    <t>повышение качества знаний, умений и  навыков учащихся</t>
  </si>
  <si>
    <t>формирование бережного отношения к родным языкам</t>
  </si>
  <si>
    <t>по популяризации  родных языков, выявление талантливых учащихся</t>
  </si>
  <si>
    <t>патриотическое воспитание учащихся, повышение интереса к дагестанской культуре искусству.</t>
  </si>
  <si>
    <t>выявление наиболее одаренных  учащихся в области изучения родных языков</t>
  </si>
  <si>
    <t>выявление наиболее одаренных  учащихся в области изучения родных языков.</t>
  </si>
  <si>
    <t>знакомство с деятельностью выдающимися деятелей культуры и искусства</t>
  </si>
  <si>
    <t>VII. Англоязычный Дагестан</t>
  </si>
  <si>
    <t>Введение раннего изучения иностранного языка в школах района (МКОУ «Комсомольская СОШ», МКОУ «Мацеевская СОШ», МКОУ «Акнадинская СОШ», МКОУ «Шушановская СОШ»)</t>
  </si>
  <si>
    <t xml:space="preserve">Изучение состояния преподавания иностранных языков  и уровня  обученности в школах района </t>
  </si>
  <si>
    <t>Организация семинаров по обмену опытом учителей иностранных языков</t>
  </si>
  <si>
    <t>Организация дистанционных курсов для преподавателей английского языка (по  графику ДИПКПК)</t>
  </si>
  <si>
    <t xml:space="preserve">Проведение районной олимпиады по иностранным языкам среди учащихся района  </t>
  </si>
  <si>
    <t xml:space="preserve">Проведение районного конкурса «Лучший проект на иностранном языке» </t>
  </si>
  <si>
    <t xml:space="preserve">Проведение районной олимпиады по иностранным языкам  среди учителей района </t>
  </si>
  <si>
    <t>Оснащение кабинетов иностранных языков техническим оборудованием (компьютер, интерактивные доски)</t>
  </si>
  <si>
    <t>Обобщение опыта лучших учителей иностранных языков.</t>
  </si>
  <si>
    <t>повышение уровня обученности иностранным языкам</t>
  </si>
  <si>
    <t>повышение ответственности учителей иностранных языков за результаты своего труда</t>
  </si>
  <si>
    <t>повышение профессионализма педагогических работников</t>
  </si>
  <si>
    <t>повышение профессионализма педработников</t>
  </si>
  <si>
    <t xml:space="preserve">повышение уровня обученности иностранным языкам </t>
  </si>
  <si>
    <t>развитие интеллектуального творчества учащихся</t>
  </si>
  <si>
    <t xml:space="preserve">повышение профессионального навыка учителей </t>
  </si>
  <si>
    <t xml:space="preserve">подготовка заявки в Минобрнауки РД на выделение оборудования в целях создания необходимых условий для изучения иностранного языка  </t>
  </si>
  <si>
    <t xml:space="preserve">повышение активности учителей иностранных языков в применении новых технологий </t>
  </si>
  <si>
    <t xml:space="preserve">VIII. Молодежный Дагестан
Формирование системы поддержки обладающей лидерскими навыками,
инициативной и талантливой молодежи
</t>
  </si>
  <si>
    <t>Участие в молодежных межмуниципальных форумах в территориальных округах Республики Дагестан, проводимых Минмолодежи РД</t>
  </si>
  <si>
    <t>Участие в V Международном молодежном форуме «Каспий-2015»</t>
  </si>
  <si>
    <t xml:space="preserve">Организация торжественной встречи главы администрации района с выпускниками, отлично закончившими учебу в школе </t>
  </si>
  <si>
    <t>чествование и награждение грамотами за особые успехи</t>
  </si>
  <si>
    <t>Организационно-методическая и информационно-аналитическая работа в молодежной среде</t>
  </si>
  <si>
    <t>Составление рейтинга эффективности деятельности муниципальных образований сельских поселений</t>
  </si>
  <si>
    <t>Участие в республиканском семинаре для специалистов, работающих с молодежью в учреждениях среднего и высшего профессионального образования, а также в муниципальных образованиях Республики</t>
  </si>
  <si>
    <t>определение рейтинга муниципальных образований сельских поселений, осуществляющих реализацию молодежной политики (дважды в год)</t>
  </si>
  <si>
    <t>повышению квалификации специалистов по работе с молодежью</t>
  </si>
  <si>
    <t>Формирование системы гарантий в сфере труда и занятости, социальной сфере и расширение возможностей молодежи в выборе про-фессий и видов деятельности</t>
  </si>
  <si>
    <t xml:space="preserve">Участие в республиканских конкурсах профессионального мастерства «Молодой заводчанин года», «Молодой аграрий года», «Молодой учитель года», «Молодой работник сферы культуры» (писатель, поэт, танцор, певец), «Молодой спортсмен», «Молодой тренер-преподаватель ДЮСШ»
</t>
  </si>
  <si>
    <t>популяризация профессиональных достижений молодых специалистов, признание и награждение по итогам конкура наиболее отличившихся в своей трудовой сфере молодых специалистов</t>
  </si>
  <si>
    <t xml:space="preserve">Совершенствование системы патриотического воспитания.
Формирование у молодежи российской идентичности и предупреждение асоциального поведения, этнического и религиозно-политического экстремизма в молодежной среде
</t>
  </si>
  <si>
    <t xml:space="preserve">Участие в Параде детских и молодежных объединений «Наследники Победы» к 70-летию Победы в ВОВ </t>
  </si>
  <si>
    <t xml:space="preserve">Участие в республиканском конкурсе «Далекому мужеству верность храня» </t>
  </si>
  <si>
    <t xml:space="preserve">  </t>
  </si>
  <si>
    <t>Проведение праздника «Белые журавли»</t>
  </si>
  <si>
    <t xml:space="preserve">Организация работы по привлечению бывших военнослужащих, ветеранов боевых действий к деятельности патриотических отрядов, расположенных на территории района </t>
  </si>
  <si>
    <t xml:space="preserve">Проведение внеурочной работы по духовно-нравственному воспитанию учащихся, в том числе проведение мероприятий, посвященных Дню народного единства,  Дню неизвестного солдата,  Дню матери под девизом «Рай находится под ногами наших матерей»,  открытых уроков  мужества, конкурса детских исследовательских работ «Мы дружбой народов сильны»,   мероприятий и уроков, посвященных 72-й годовщине Сталинградской битвы </t>
  </si>
  <si>
    <t xml:space="preserve">участие 50 человек из района в параде Победы на центральной площади в г.Махачкале </t>
  </si>
  <si>
    <t xml:space="preserve">подготовка и представление на конкурс героико-патриотических работ школьников района </t>
  </si>
  <si>
    <t>воспитание патриотизма учащихся</t>
  </si>
  <si>
    <t xml:space="preserve">проведение встреч, бесед, круглых столов с учащейся молодежью по вопросам прохождения военной службы по призыву и по контракту в Минобороны России, МВД России, МЧС России и в других силовых структурах </t>
  </si>
  <si>
    <t>духовно-нравственное воспитание молодежи</t>
  </si>
  <si>
    <t>формирование целостной картины мира, миропонимания и мировоззрения</t>
  </si>
  <si>
    <t>оказание поддержки  детям-сиротам и детям, оставшимся без попечения родителей</t>
  </si>
  <si>
    <t xml:space="preserve">Предельное использование воспитательного потенциала уроков истории, обществознания, литературы, КТНД. Участие в республиканском конкурсе «Права человека глазами ребенка», в краеведческих конкурсах. Организация встреч учащихся школ с работниками правоохранительных органов. Проведение работы по пополнению  школьных музеев экспонатами, обновлению уголков боевой славы. </t>
  </si>
  <si>
    <t xml:space="preserve">IX. Спортивный Дагестан
Укрепление материально-технической базы спорта
</t>
  </si>
  <si>
    <t>Создание при поддержке Минспорта РД Школы высшего спортивного мастерства в с. Кироваул на базе спортивного комплекса</t>
  </si>
  <si>
    <t xml:space="preserve">Сооружение футбольных полей в сельских поселениях </t>
  </si>
  <si>
    <t>подготовка и представление необходимых материалов в Минспорта РД для передачи спортивного комплекса в республиканскую собственность</t>
  </si>
  <si>
    <t>формирование земельных участков для сооружения футбольных полей и ввод в эксплуатацию</t>
  </si>
  <si>
    <t xml:space="preserve">Пропаганда физической культуры и спорта
</t>
  </si>
  <si>
    <t>Организация и проведение районных массовых спортивных и физкультурно-оздоровительных мероприятий (спартакиады, фестивали) среди различных категорий населения</t>
  </si>
  <si>
    <t>Участие в организационно-экспериментальным этапе внедрения Всероссийского физкультурно-спортивного комплекса «Готов к труду и обороне» (ГТО) среди обучающихся образовательных организаций</t>
  </si>
  <si>
    <t>Проведение спортивных мероприятий с участием лиц с ограниченными возможностями здоровья и инвалидов</t>
  </si>
  <si>
    <t>увеличение к концу 2015 г. доли граждан, привлеченных к систематическим занятиям физической культурой и спортом до 10,8 %, снижение уровня правонарушений среди детей, подростков и молодежи посредством пропаганды физической культуры и спорта</t>
  </si>
  <si>
    <t>общая  оценка уровня физической подготовленности, гармоничного развития физических качеств и двигательных навыков, оценку знаний, умений, навыков и требований к недельному двигательному режиму всех категорий и групп населения</t>
  </si>
  <si>
    <t>развитие физической культуры и спорта для лиц с ограниченными возможностями здоровья и инвалидов</t>
  </si>
  <si>
    <t xml:space="preserve">X. Здоровый Дагестан </t>
  </si>
  <si>
    <t>Проведение профилактиче-ской работы с населением района, направленной на со-блюдение экологических и санитарно-эпидемиологических норм</t>
  </si>
  <si>
    <t xml:space="preserve">выпуск телепередач, статей в средствах мас-совой информации, на-правленных на повы-шение санитарно-экологической культу-ры граждан </t>
  </si>
  <si>
    <t>XI. Повышение уровня занятости</t>
  </si>
  <si>
    <t xml:space="preserve"> Популяризация рабочих и инженерных специальностей через средства массовой информации </t>
  </si>
  <si>
    <t>Размещение информации о выполнении плановых показателей  и о количестве созданных рабочих мест у въезда в район</t>
  </si>
  <si>
    <t xml:space="preserve">выпуск телепередач на местном телевидении, статей в газете «Неделя Кизилюрта» </t>
  </si>
  <si>
    <t xml:space="preserve">наличие баннера у въезда в район </t>
  </si>
  <si>
    <t>Создание условия для привлечения частных организаций в сферу</t>
  </si>
  <si>
    <t>Создание условий для привлечения ча-стных организаций в сферу дошкольного образования</t>
  </si>
  <si>
    <t>оказание поддержки субъектам малого пред-принимательства, организующим деятельность частных дошкольных организаций (в том числе выделение земельных участков, оказание методической помощи создаваемым дошкольным организа-циям)</t>
  </si>
  <si>
    <t>Стандарт деятельности органов местного самоуправления по обеспечению благоприятного инвестиционного климата</t>
  </si>
  <si>
    <t>Внедрение Стандарта деятельности органов муниципального образования Республики Дагестан по обеспечению благоприятного инвестиционного климата</t>
  </si>
  <si>
    <t>Создание новых инвестиционных площадок на территории района</t>
  </si>
  <si>
    <t>дополнение реестра инвестиционных площадок на территории района новыми объектами</t>
  </si>
  <si>
    <t>принятие нормативно-правового акта об утверждении инвестиционной стратегии</t>
  </si>
  <si>
    <t>Мероприятия по инвестиционному развитию</t>
  </si>
  <si>
    <t>Актуализация единой базы данных по свободным производственным площадям для размещения агропромышленных объектов</t>
  </si>
  <si>
    <t>Формирование инвестиционных площадок для последующего их предоставления потенциальным инвесторам</t>
  </si>
  <si>
    <t>Оказание инвесторам, реализующим инвестиционные проекты в районе, всевозможных видов поддержки</t>
  </si>
  <si>
    <t>Инвентаризация земель сельскохозяйственного назначения по всем категориям землепользователей</t>
  </si>
  <si>
    <t>Поддержка малого и среднего предпринимательства</t>
  </si>
  <si>
    <t>Организация и проведение «круглых столов», семинаров с участием субъектов малого и среднего предпринимательства</t>
  </si>
  <si>
    <t>Эффективное информационное обеспечение мер поддержки по развитию малого и среднего предпринимательства</t>
  </si>
  <si>
    <t xml:space="preserve">Проведение конкурсного отбора на предоставление грантов в рамках муниципальной целевой Программы развития малого и среднего предпринимательства в муниципальном районе «Кизилюртовский район» на 2012-2015 годы </t>
  </si>
  <si>
    <t>рассмотрение обращений Советом по улучшению инвестиционного климата, принятие решений, подготовка информации главе администрации</t>
  </si>
  <si>
    <t>проведение семинаров, « круглых столов» по вопросам развития и государственной поддержки малого и среднего предпринимательства в Республике Дагестан</t>
  </si>
  <si>
    <t>Наличие инвестиционного портала</t>
  </si>
  <si>
    <t xml:space="preserve">предоставление грантов начинающим предпринимателям </t>
  </si>
  <si>
    <t xml:space="preserve">Проведение конкурса «Предприниматель года» </t>
  </si>
  <si>
    <t xml:space="preserve">Оказание содействия Минстрою РД в создании единого расчетно- информационного центра в сфере жилищно-коммунального хозяйства </t>
  </si>
  <si>
    <t>Взаимодействие с ОАО «Торговый дом «Дагестан»</t>
  </si>
  <si>
    <t>Территориальное развитие</t>
  </si>
  <si>
    <t>наличие земельного участка для утилизации ТБО, организация полигона.</t>
  </si>
  <si>
    <t>Туристско-рекреационный комплекс</t>
  </si>
  <si>
    <t xml:space="preserve">Реализация программы развития туризма в Кизилюртовском районе </t>
  </si>
  <si>
    <t>Реализация проекта «Сеть торгово-остановочных павильонов»</t>
  </si>
  <si>
    <t>Создание «гостевых домов» с элементами традиционного жизненного уклада народов Дагестана</t>
  </si>
  <si>
    <t>Реализация инвестиционного проекта в сфере этнотуризма «Этно-экологические маршруты активного отдыха на территории Центрального Дагестана»</t>
  </si>
  <si>
    <t>повышение качества оказания услуг населению за счет улучшения транспортной инфраструктуры</t>
  </si>
  <si>
    <t>организация сети туристических маршрутов на территории  Кизилюртовского, Бунакского, Каякентского, Шамильского районов и города Кизилюрт</t>
  </si>
  <si>
    <t xml:space="preserve">создание положительного имиджа района, продвижение продукции, производимой в районе, на российские и зарубежные рынки </t>
  </si>
  <si>
    <t xml:space="preserve">будут определены состав и структура объектов базовой ту-ристской инфраструктуры, раз-работаны туристские маршруты (в том числе в рамках реализа-ции Международного историко-культурного проекта стран СНГ и Китая «Великий шелковый путь»). Будут разработаны биз-нес-планы развития туристско-рекреационного комплекса, рег-ламентирующие документы в сфере развития туристско-рекреационного комплекса.
Будет проведена апробация на практике разработанных меха-низмов создания инвестицион-ных площадок в целях привле-чения инвестиций в туристскую отрасль на условиях муници-пально-частного партнерства.
</t>
  </si>
  <si>
    <t>Принятие участия в форумах, выставках, ярмарках различной направленности, проводимых как на республиканском, так и на федеральном уровнях</t>
  </si>
  <si>
    <t>создание «гостевых домов», стилизованных под традиционные жилища населяющих регион народов с атрибутами национального жизненного уклада. Увеличение количества туристических посещений, создание рабочих мест</t>
  </si>
  <si>
    <t>Анализ социально-экономического развития района</t>
  </si>
  <si>
    <t>Подготовка информации о достижении плановых значений показателей (индикаторов) социально-экономического развития района</t>
  </si>
  <si>
    <t>Подготовка паспорта экономического и социального развития района за 2014 г.</t>
  </si>
  <si>
    <t>представление информации в Минэкономразвития РД</t>
  </si>
  <si>
    <t>представление паспорта эконо-мического и социального разви-тия района за 2014 г.</t>
  </si>
  <si>
    <t>Разработка инвестиционной стратегии МР «Кизилюртовский район»</t>
  </si>
  <si>
    <t xml:space="preserve">подготовка информации главе администрации о работе с обращениями предпринимателей </t>
  </si>
  <si>
    <t>аттестация 45 муниципальных служащих района</t>
  </si>
  <si>
    <t>Обеспечение широкого информирования населения о реализации приоритетных проектов развития РД в СМИ</t>
  </si>
  <si>
    <t xml:space="preserve">повышение квалификации и про-фессиональная переподготовка 8 муниципальных служащих </t>
  </si>
  <si>
    <t xml:space="preserve">информирование населения о муници-пальной службе с применением всех воз-можных каналов коммуникаций </t>
  </si>
  <si>
    <t xml:space="preserve">Закладка садов на площади не менее 70 га </t>
  </si>
  <si>
    <t>Закладка садов на площади 70 га</t>
  </si>
  <si>
    <t>Работа с обращениями предпринимателей**</t>
  </si>
  <si>
    <t>создание благоприятного инвестиционного климата для инвесторов</t>
  </si>
  <si>
    <t>проведение конкурса «Предприниматель года»</t>
  </si>
  <si>
    <t>внедрение системы постоянного мониторинга дебиторской задолженности в сфере жилищнокоммунального хозяйства на базе единого расчетно  информационного центра</t>
  </si>
  <si>
    <t>Разработка и реализация мероприятий по организации полигона и разработка порядка утилизации ТБО</t>
  </si>
  <si>
    <t>создание ЦИТ в 23 школах района</t>
  </si>
  <si>
    <t>проведение встреч, бесед, круглых столов с учащейся молодежью в 25 школах района</t>
  </si>
  <si>
    <t>проведение мероприятий в 25 школах района</t>
  </si>
  <si>
    <t>Организация летнего отдыха детей-сирот и детей, оставшихся без попечения родителей, в оздоровительных лагерях, санаториях. Проведение праздничных мероприятий в том числе: День защиты детей,  Новогодний праздник, 9 ноября. адресное вручение подарков,  обеспечение жильем,  содействие в устройство в семьи, в республиканский Дом ребенка., временное устройство в районный реабилитационный центр  в с.Комсомольское и реабилитационный центр г. Кизилюрта.</t>
  </si>
  <si>
    <t>повышение грамотности населения в вопросах регистрации прав на земельные участки и объекты недвижимости</t>
  </si>
  <si>
    <t>Инвентаризация организаций, индивидуальных предпринимателей, осуществляющих деятельность в сфере организации питания населения, праздничных мероприятий, проведения концертных мероприятий, на предмет государственной регистрации и постановки на налоговый учет, полноты и своевременности уплаты налоговых и других обязательных платежей, правомерности применения специальных налоговых режимов, наличия соответствующих разрешительных документов</t>
  </si>
  <si>
    <t xml:space="preserve">Увеличение объемов муниципальных заказов, размещаемых на промышленных предприятиях республики </t>
  </si>
  <si>
    <t>Наличие сформироанного перечня предприятий</t>
  </si>
  <si>
    <t xml:space="preserve">Наличие плана </t>
  </si>
  <si>
    <t>Наличие 2 сформированных земельных участка</t>
  </si>
  <si>
    <t>Оказание содействия промышленным предприятиям республики в вопросах раз-мещения муниципальных заказов</t>
  </si>
  <si>
    <t>4.1.</t>
  </si>
  <si>
    <t>При заключении контрактов неконкурентным способом (с единственным поставщиком) отдавать предпочтения местным товаропроизводителям</t>
  </si>
  <si>
    <t>Актуализация перечня предприятий на террито-рии муниципального образования (не реже раз в полгода)</t>
  </si>
  <si>
    <t>4.(3)</t>
  </si>
  <si>
    <t>4.2.</t>
  </si>
  <si>
    <t>4.3.</t>
  </si>
  <si>
    <t>4.4.</t>
  </si>
  <si>
    <t>4.5.</t>
  </si>
  <si>
    <t>4.6.</t>
  </si>
  <si>
    <t>Проанализировать перечень товаров, работ, услуг необходимых для функционирования муниципальных заказчиков</t>
  </si>
  <si>
    <t>Составить перечень товаров, работ, услуг, производимых на данных предприятиях</t>
  </si>
  <si>
    <t>Составить реестр промышленных предприятий находящихся на территории района</t>
  </si>
  <si>
    <t>Подготавливать техническое задание с учетом особенности производственных циклов предприятий на территории района</t>
  </si>
  <si>
    <t>8;3%</t>
  </si>
  <si>
    <t>8.3%</t>
  </si>
  <si>
    <t xml:space="preserve"> Оказания содействия сельскохозяйственным предприятиям республики в вопросах размещения государственных (республиканских) и муниципальных заказов</t>
  </si>
  <si>
    <t>Увелечение обЬемов государственных и муниципальных заказов,размещаемых среди сельскохозяйственных предприятий республики</t>
  </si>
  <si>
    <r>
      <t xml:space="preserve">Информация о мероприятии              </t>
    </r>
    <r>
      <rPr>
        <b/>
        <i/>
        <sz val="14"/>
        <rFont val="Times New Roman"/>
        <family val="1"/>
      </rPr>
      <t>(единица измерения)</t>
    </r>
  </si>
  <si>
    <r>
      <t>снижение рисков пожаров и смягчение возможных последствий от них, а также снижение основных показателей обстановки, касающихся пожаров</t>
    </r>
    <r>
      <rPr>
        <sz val="14"/>
        <color indexed="8"/>
        <rFont val="Calibri"/>
        <family val="2"/>
      </rPr>
      <t xml:space="preserve"> </t>
    </r>
  </si>
  <si>
    <r>
      <t>увеличение количества мест массового отдыха населения на воде, отдыхающих на водных объектах Кизилюртовского района, оборудованных спасательными постами, а также профилактических мероприятий по предупреждению несчастных случаев и обучению, прежде всего детей, плаванию и мерам безопасности на воде.</t>
    </r>
    <r>
      <rPr>
        <sz val="14"/>
        <color indexed="8"/>
        <rFont val="Calibri"/>
        <family val="2"/>
      </rPr>
      <t xml:space="preserve"> </t>
    </r>
  </si>
  <si>
    <r>
      <t>Проведение общественного мониторинга в среде молодежи Кизилюртовского района на предмет выявления личностных предпосылок к этнической нетерпимости (и толерантности) и причин ее возникновения</t>
    </r>
    <r>
      <rPr>
        <b/>
        <sz val="14"/>
        <color indexed="8"/>
        <rFont val="Times New Roman"/>
        <family val="1"/>
      </rPr>
      <t xml:space="preserve"> </t>
    </r>
  </si>
  <si>
    <r>
      <t>Проведение ежеквартального социального опроса на выявление состояния ценностей в среде молодежи Кизилюртовского района</t>
    </r>
    <r>
      <rPr>
        <b/>
        <sz val="14"/>
        <color indexed="8"/>
        <rFont val="Times New Roman"/>
        <family val="1"/>
      </rPr>
      <t xml:space="preserve"> </t>
    </r>
  </si>
  <si>
    <r>
      <t>участие</t>
    </r>
    <r>
      <rPr>
        <b/>
        <sz val="14"/>
        <color indexed="8"/>
        <rFont val="Times New Roman"/>
        <family val="1"/>
      </rPr>
      <t xml:space="preserve"> </t>
    </r>
    <r>
      <rPr>
        <sz val="14"/>
        <color indexed="8"/>
        <rFont val="Times New Roman"/>
        <family val="1"/>
      </rPr>
      <t>представителей района в волонтерских отрядах</t>
    </r>
  </si>
  <si>
    <r>
      <t>Создание 5 функционирующих сельскохозяйственных потребительских кооперативов</t>
    </r>
    <r>
      <rPr>
        <sz val="14"/>
        <color indexed="8"/>
        <rFont val="Arial"/>
        <family val="2"/>
      </rPr>
      <t xml:space="preserve"> </t>
    </r>
  </si>
  <si>
    <r>
      <t>увеличение выпуска качественной продукции, производимой ЛПХ, обеспечение ее сохранности, переработка и доведение до потребителя</t>
    </r>
    <r>
      <rPr>
        <sz val="14"/>
        <color indexed="8"/>
        <rFont val="Arial"/>
        <family val="2"/>
      </rPr>
      <t xml:space="preserve"> </t>
    </r>
  </si>
  <si>
    <r>
      <t>Стимулирование развития ЛПХ (семейных подворий)</t>
    </r>
    <r>
      <rPr>
        <sz val="14"/>
        <color indexed="8"/>
        <rFont val="Arial"/>
        <family val="2"/>
      </rPr>
      <t xml:space="preserve"> </t>
    </r>
  </si>
  <si>
    <r>
      <t>распространение информации о мерах государственной поддержки ЛПХ через СМИ</t>
    </r>
    <r>
      <rPr>
        <sz val="14"/>
        <color indexed="8"/>
        <rFont val="Arial"/>
        <family val="2"/>
      </rPr>
      <t xml:space="preserve"> </t>
    </r>
  </si>
  <si>
    <r>
      <t>Создание пунктов по закупке и охлаждению молока</t>
    </r>
    <r>
      <rPr>
        <sz val="14"/>
        <color indexed="8"/>
        <rFont val="Arial"/>
        <family val="2"/>
      </rPr>
      <t xml:space="preserve"> </t>
    </r>
  </si>
  <si>
    <r>
      <t>развитие молочного животноводства, кормовой базы, возможность сельхозтоваропроизводителю реализации излишков молока, организация молокозаводов</t>
    </r>
    <r>
      <rPr>
        <sz val="14"/>
        <color indexed="8"/>
        <rFont val="Arial"/>
        <family val="2"/>
      </rPr>
      <t xml:space="preserve"> </t>
    </r>
  </si>
  <si>
    <r>
      <t>Создание на базе СПК «Гельбахский» семеноводческого хозяйства</t>
    </r>
    <r>
      <rPr>
        <sz val="14"/>
        <color indexed="8"/>
        <rFont val="Arial"/>
        <family val="2"/>
      </rPr>
      <t xml:space="preserve"> </t>
    </r>
  </si>
  <si>
    <r>
      <t>Сопровождение инвестиционных проектов в сфере агропромышленного комплекса</t>
    </r>
    <r>
      <rPr>
        <sz val="14"/>
        <color indexed="8"/>
        <rFont val="Arial"/>
        <family val="2"/>
      </rPr>
      <t xml:space="preserve"> </t>
    </r>
  </si>
  <si>
    <r>
      <t>реализация инвестиционных проектов</t>
    </r>
    <r>
      <rPr>
        <sz val="14"/>
        <color indexed="8"/>
        <rFont val="Arial"/>
        <family val="2"/>
      </rPr>
      <t xml:space="preserve"> </t>
    </r>
  </si>
  <si>
    <r>
      <t xml:space="preserve">доведение средней заработной </t>
    </r>
    <r>
      <rPr>
        <sz val="14"/>
        <color indexed="8"/>
        <rFont val="Times New Roman"/>
        <family val="1"/>
      </rPr>
      <t>платы педагогических работников дошкольных образовательных учреждений до уровня средней зарплаты в сфере общего образования</t>
    </r>
  </si>
  <si>
    <r>
      <t xml:space="preserve">Повышение заработной платы </t>
    </r>
    <r>
      <rPr>
        <sz val="14"/>
        <color indexed="8"/>
        <rFont val="Times New Roman"/>
        <family val="1"/>
      </rPr>
      <t>педагогических работников образовательных учреждений общего образования</t>
    </r>
  </si>
  <si>
    <r>
      <t>привлечение к участию представителей молодежи района</t>
    </r>
    <r>
      <rPr>
        <sz val="14"/>
        <color indexed="8"/>
        <rFont val="Times New Roman"/>
        <family val="1"/>
      </rPr>
      <t>. Формирование новых компетенций в разработке программ и проектов по работе с молодежью</t>
    </r>
  </si>
  <si>
    <r>
      <t>привлечение к участию представителей молодежи района. С</t>
    </r>
    <r>
      <rPr>
        <sz val="14"/>
        <color indexed="8"/>
        <rFont val="Times New Roman"/>
        <family val="1"/>
      </rPr>
      <t>оздание условий для поддержки инициатив талантливой молодежи в социальной, экономической, духовной и иных сферах</t>
    </r>
  </si>
  <si>
    <t>Отчет о ходе реализации приоритетного проекта развития РД  в МР  «Кизилюртовский район»  «Эффективный агропромышленный комплекс»  на 01.04.2015 года</t>
  </si>
  <si>
    <t>Отчет о ходе реализации приоритетного проекта развития РД  в МР  «Кизилюртовский район»  «Точки роста», инвестиции и эффективное территориальное развитие»  на 01.04.2015 года</t>
  </si>
  <si>
    <t>Отчет о ходе реализации приоритетного проекта развития РД  в МР  «Кизилюртовский район»  «Новая индустриализация»  на 01.04.2015 года</t>
  </si>
  <si>
    <t>Отчет о ходе реализации приоритетного проекта развития РД  в МР  «Кизилюртовский район»  «Эффективное государственное управление»  на 01.04.2015 года</t>
  </si>
  <si>
    <t>Отчет о ходе реализации приоритетного проекта развития РД  в МР  «Кизилюртовский район»  «Безопасный Дагестан»  на 01.04.2015 года</t>
  </si>
  <si>
    <t>Отчет о ходе реализации приоритетного проекта развития РД  в МР  «Кизилюртовский район»  «Человеческий капитал»  на 01.04.2015 года</t>
  </si>
  <si>
    <t>ё</t>
  </si>
  <si>
    <t>&gt;</t>
  </si>
  <si>
    <t>2.1(2)</t>
  </si>
  <si>
    <t>Проведение заседаний АТК "Кизилюртовский район"</t>
  </si>
  <si>
    <t>3(3)</t>
  </si>
  <si>
    <t>Проведение конференций алимов и имамов на территории района с прилашением авторитетных общественных деятелей,руководителей правоохранительных органов</t>
  </si>
  <si>
    <t>Реализация муниципальной целевой программы "Защита населения и территорий от чрезвычайных ситуаций природного и техногенного характера,обеспечение ПБ и безопастности людей на водных объектах на территории МР "кизилюртовского района" на 2014-2018 годы за №46 от 09.04.2015г.</t>
  </si>
  <si>
    <t>Содействие снижению конфликтного потонциала в мусульманской среде,профилактика экстремизма в молодежной среде</t>
  </si>
  <si>
    <t>6(10)</t>
  </si>
  <si>
    <t>11(15)</t>
  </si>
  <si>
    <t>Реализация на территории района подпрограммы "Прафилактика заболеваний и формирование здорового образа жизни. Развитие первичной медико-санитарной помощи" государственной программы РД "Развития здравоохранения РД на 2014-2020 годы"</t>
  </si>
  <si>
    <t>Мониторинг наркоситуации в Кизилюртовском районе</t>
  </si>
  <si>
    <t>12(16)</t>
  </si>
  <si>
    <t>13.3.</t>
  </si>
  <si>
    <t>13.4.</t>
  </si>
  <si>
    <t>13.5.</t>
  </si>
  <si>
    <t>13.6.</t>
  </si>
  <si>
    <t>13.7.</t>
  </si>
  <si>
    <t>13.8.</t>
  </si>
  <si>
    <t>13.9.</t>
  </si>
  <si>
    <t>13.10.</t>
  </si>
  <si>
    <t>13.1.</t>
  </si>
  <si>
    <t>13.2.</t>
  </si>
  <si>
    <t>Выявление масштабов распространения незаконного оборота наркотиков и их немедицинского употребления</t>
  </si>
  <si>
    <t>усиление профилактической и пропагандиской работы с начелением,предотвращение вовлечения молодежи в наркосреду и улучшение наркоситуации</t>
  </si>
  <si>
    <t>Стимулирование развития крестьянских (фермерских) хозяйств</t>
  </si>
  <si>
    <t>10(28)</t>
  </si>
  <si>
    <t>предоставление 120 грантов на поддержку начинающих фермеров и 20 грантов развитие семейных животноводческих ферм</t>
  </si>
  <si>
    <t>11(33)</t>
  </si>
  <si>
    <t>Стабилизация эпизоотического благополучия животноводства в РД</t>
  </si>
  <si>
    <t>строительство не мение 2 цехов по производству концентрированных кормов</t>
  </si>
  <si>
    <t>18(58)</t>
  </si>
  <si>
    <t>Завершения работ по разграничению государственной собственности на землю</t>
  </si>
  <si>
    <t>регистрация права собственности РД и муниципальных образований сельских поселений на земельные участки</t>
  </si>
  <si>
    <t>33(42)</t>
  </si>
  <si>
    <t>Содействие сельхозтоваропроизводителям в реализации выращенной продукции</t>
  </si>
  <si>
    <t>совершенствование ярмарочной деятельности,функцианированию агроплощадок и продвижение продукции на межрегиональные рынки с использованием институтов представительств в РД в регионах</t>
  </si>
  <si>
    <t>34(43)</t>
  </si>
  <si>
    <t>Оказание содействия товаропроизводителям агропромышленного комплекса республики в участии государственных и муниципальных закупках продукции для нужд бюджетных учреждений</t>
  </si>
  <si>
    <t>увеличение объмов государственных и муниципальных заказов,размещаемых среди товапроизводителей агропромышленного комплекса республики, в 1,3 раза</t>
  </si>
  <si>
    <t>16(6)</t>
  </si>
  <si>
    <t>Подготовка и проведение обучающих семинаров с руководителями кадровых подразделений администрации минуципальных районов и городских округов РД по вопросам организации поступления,прохождения и прекращения муниципальной службы</t>
  </si>
  <si>
    <t>повешения качества содержания муниципальныхправовыхактовпо вопросам муниципальной с лужбы</t>
  </si>
  <si>
    <t>17(10)</t>
  </si>
  <si>
    <t>Привлечения молодежи на руководящье должности в органы исполнительной власти РД и органы местного самоуправления</t>
  </si>
  <si>
    <t>формирование списка кандидатов в возрасте до 35 лет на замещение должностей категории "руководители"</t>
  </si>
  <si>
    <t>18(11)</t>
  </si>
  <si>
    <t>Обеспечение активизации работы общественных советов  муниципальных образованиях РД</t>
  </si>
  <si>
    <t>формирование состава общественных советов из числанезависимых экспертов и представителей заинтересованных общественных организаций</t>
  </si>
  <si>
    <t>18(12)</t>
  </si>
  <si>
    <t>Организация общественных площадок для обсуждения планов работы в рамках подготовки к выборам</t>
  </si>
  <si>
    <t>проведение сходов,собраний граждан по месту жительства,в трудовых коллективах</t>
  </si>
  <si>
    <t>8(9)</t>
  </si>
  <si>
    <t>Оптимизация времени получения разрешений на строительство и среднего качество процедур,необходимых для получения разрешений на строительство</t>
  </si>
  <si>
    <t>сокращение среднего времени получения разрешений на строительство и среднего количества процедур,необходимых для получения разрешений на строительство(на 10% от существующих показателей)</t>
  </si>
  <si>
    <t>9(10)</t>
  </si>
  <si>
    <t>Оптимизация времени подключения к электросетям и среднего количества процедур,необходимых для подключения к электросетям</t>
  </si>
  <si>
    <t>сокращение среднего времени подключения к электросетям (на 20%) и среднего количества процедур,необходимых для подключения к электросетям (на 10%)</t>
  </si>
  <si>
    <t>10(11)</t>
  </si>
  <si>
    <t>Оптимизация времени подключения к газопроводам и среднего количества процедур,необходимых для подключения к газопроводам</t>
  </si>
  <si>
    <t>сокращение среднего времени подключения к газопроводам (на 20%) и среднего количества процедур,необходимых для подключения к газопроводам (на 10%)</t>
  </si>
  <si>
    <t>I.  Активизация экономического роста и укреплкние социальной стабильности</t>
  </si>
  <si>
    <t>15</t>
  </si>
  <si>
    <t xml:space="preserve">Комментарий:                           
</t>
  </si>
  <si>
    <t>6</t>
  </si>
  <si>
    <t xml:space="preserve">Обеспечение контроля за ходом реализации постановления Правительства Республики Дагестан от 11 февраля 2015 г. № 43 «О первоочередных мерах по обеспечению опережающего развития экономики и социальной стабильности Республики Дагестан» и постановления администрации МР «Кизилюртовский район» от 17 марта 2015 г. № 35 «Об утверждении Плана мероприятий по обеспечению устойчивого развития экономики и социальной стабильности в МР «Кизилюртовский район» 
</t>
  </si>
  <si>
    <t xml:space="preserve">ускоренное социально-экономическое развитие, повышение качества услуг, снижение уровня дотационности районного бюджета </t>
  </si>
  <si>
    <t>2016 год</t>
  </si>
  <si>
    <t>Контроль за ходом реализации Комплексной программы социально-экономического развития МР «Кизилюртовский район» на 2016-2018 годы</t>
  </si>
  <si>
    <t xml:space="preserve">Заслушивание у главы администрации МР «Кизилюртовский район» отчетов глав муниципальных образований сельских поселений о состоянии развития экономики, исполнении доходной части бюджета сельского поселения  </t>
  </si>
  <si>
    <t>выработка эффективных инструментариев, направленных на расширение налоговой базы, повышение результативности использования бюджетных средств</t>
  </si>
  <si>
    <t>3</t>
  </si>
  <si>
    <t>Обсуждение результатов реализации приоритетного проекта развития Республики Дагестан «Обеление» экономики» на территории МР «Кизилюртовский район»  с участием молодежных объединений</t>
  </si>
  <si>
    <t>4</t>
  </si>
  <si>
    <t xml:space="preserve">Представление рекомендаций по повышению эффективности реализации </t>
  </si>
  <si>
    <t xml:space="preserve">II. Расширение налоговой базы по налогу на имущество, земельному налогу,  увеличение поступлений неналоговых доходов
</t>
  </si>
  <si>
    <t xml:space="preserve">Актуализация сведений о правообладателях земельных участков и объектов недвижимости с использованием результатов космической съемки произведенной в 2015 году, а также обеспечение полноты базы программного продукта налоговых органов АИС «Налог-3» с присвоением федерального идентификатора (ФИД), в том числе:
</t>
  </si>
  <si>
    <t>проведение полной  инвентаризации имущества и   земельных участков, находящихся в границах МО, с целью выявления собственников имущества и  земельных участков, не оформивших имущественные права в установленном порядке;</t>
  </si>
  <si>
    <t xml:space="preserve">проведение разъяснительной работы с физическими лицами - потенциальными  плательщиками налога на  имущество физических лиц, земельного налога; 
</t>
  </si>
  <si>
    <t xml:space="preserve">определение полного перечня объектов незавершенного    строительства, имеющих регистрацию прав собственности с указанием сроков начала строительства, а также  незарегистрированных объектов; </t>
  </si>
  <si>
    <t xml:space="preserve">анализ земельного фонда территорий в целях выявления   неиспользуемых земель; 
</t>
  </si>
  <si>
    <t>5.1</t>
  </si>
  <si>
    <t>5.2</t>
  </si>
  <si>
    <t>5.3</t>
  </si>
  <si>
    <t>5.4</t>
  </si>
  <si>
    <t>5.5</t>
  </si>
  <si>
    <t>Присвоение информационно-адресных характеристик объектам налогообложения в МО</t>
  </si>
  <si>
    <t>внесение сведений по адресным характеристикам в ФИАС</t>
  </si>
  <si>
    <t>7</t>
  </si>
  <si>
    <t>Проведение совещаний с участием представителей муниципальных образований сельских поселений о введении в действие налога на имущество физических лиц на основе кадастровой стоимости</t>
  </si>
  <si>
    <t>оказание методической помощи муниципальным образованиям для перехода к определению налоговой базы по налогу на имущество физических лиц исходя из кадастровой стоимости</t>
  </si>
  <si>
    <t>8</t>
  </si>
  <si>
    <t>Принятие мер по повышению эффективности использования имущества, находящегося в муниципальной собственности, в том числе предоставленных для реализации инвестиционных проектов</t>
  </si>
  <si>
    <t xml:space="preserve">подготовка доклада главе администрации МР «Кизилюртовский район» о результатах проводимых мер по повышению эффективности использования муниципальной собственности </t>
  </si>
  <si>
    <t xml:space="preserve">Содействие Межрайонной инспекции 
ФНС России № 8 по Республике Дагестан в 
организации работы по уплате налогов с использованием информационно-телекоммуникационных систем, в том числе проведении образовательных семинаров
</t>
  </si>
  <si>
    <t>проведение мероприятий, направленных на организацию работы по уплате налогов с использованием информационно-телекоммуникационных систем</t>
  </si>
  <si>
    <t>III. Повышение поступлений по налогу на доходы физических лиц (НДФЛ)</t>
  </si>
  <si>
    <t>11</t>
  </si>
  <si>
    <t>12</t>
  </si>
  <si>
    <t>13</t>
  </si>
  <si>
    <t>14</t>
  </si>
  <si>
    <t xml:space="preserve">Анализ величины заработной платы в разрезе отраслей экономики.
Выявление организаций, в том числе внебюджетной сферы, выплачивающих заработную плату ниже минимального размера оплаты труда
</t>
  </si>
  <si>
    <t>обеспечение выплаты заработной платы на уровне и выше МРОТ</t>
  </si>
  <si>
    <t xml:space="preserve">Широкое освещение в СМИ, усиление информационно-разъяснительной работы среди граждан о важности легализации трудовых отношений и «теневой» зарплаты, преимуществах «белой» зарплаты и недостатках зарплаты «в конвертах»
</t>
  </si>
  <si>
    <t>повышение социальной защищенности работников в случае потери трудоспособности, при судебных спорах с работодателем, при выходе на пенсию, при получении имущественных и социальных вычетов по НДФЛ</t>
  </si>
  <si>
    <t>повышение деловой активности населения, в том числе в молодежной среде</t>
  </si>
  <si>
    <t xml:space="preserve">Мероприятия, направленные на снижение неформальной занятости населения в Республике Дагестан
</t>
  </si>
  <si>
    <t>IV. Малый и средний бизнес</t>
  </si>
  <si>
    <t>16</t>
  </si>
  <si>
    <t>17</t>
  </si>
  <si>
    <t>постановка на налоговый учет субъектов, осуществляющих предпринимательскую деятельность в этих сферах</t>
  </si>
  <si>
    <t>18</t>
  </si>
  <si>
    <t>20</t>
  </si>
  <si>
    <t>21</t>
  </si>
  <si>
    <t>обеспечение взыскания административных штрафов в полном объеме</t>
  </si>
  <si>
    <t>Мониторинг предоставления земельных  участков субъектам малого и среднего предпринимательства по упрощенной схеме</t>
  </si>
  <si>
    <t xml:space="preserve">увеличение количества земельных участков, представленных субъектам  малого и среднего предпринимательства 
</t>
  </si>
  <si>
    <t>увеличение количества закупок субъектами МСП</t>
  </si>
  <si>
    <t>Мониторинг деятельности дагестанских компаний - получателей средств по муниципальным контрактам на предмет соблюдения налоговой дисциплины по уплате налогов, соблюдение ими средних значений налоговой нагрузки по соответствующей отрасли и принятие соответствующих мер. Анализ деятельности сельхозтоваропроизводителей - получателей государственной помощи в части уплаты налогов и эффективности ее предоставления</t>
  </si>
  <si>
    <t>доклад главе администрации МР «Кизилюртовский район», увеличение поступлений средств в бюджеты всех уровней</t>
  </si>
  <si>
    <t>Проведение информационной кампании с участием республиканских и местных СМИ (пресс-конференции, совместные брифинги, выступления в СМИ, публикации и т.п.), направленной на ориентирование населения на получение (приобретение) прав собственности на земельные участки и имущество, являющиеся объектами налогообложения по земельному налогу и налогу на имущество физических лиц</t>
  </si>
  <si>
    <t xml:space="preserve">увеличение поступлений по земельному налогу и налогу на имуществофизических лиц, расширение нало-гооблагаемой базы по имущественным налогам; актуализация сведений о правообладателях 7271земельных участков и 1687объектов капитального строительства </t>
  </si>
  <si>
    <t>5</t>
  </si>
  <si>
    <t xml:space="preserve">- актуализация сведений о  правообладателях земельных участках
</t>
  </si>
  <si>
    <t xml:space="preserve">Мониторинг участия субъектов малого и среднего предпринимательства в конкурсах на осуществление закупок для государственных и муниципальных нужд </t>
  </si>
  <si>
    <t>увеличение поступлений НДФЛ в консолидированный бюджет РД на 177 тыс. рублей в сравнении с оценкой поступлений данного налога в 2015 году</t>
  </si>
  <si>
    <t xml:space="preserve">снижение нагрузки на республиканский бюджет РД,
увеличение поступлений НДФЛ в 98 тыс. руб. консолидированный бюджет РД, 35 тыс. руб.
повышение объемов поступлений на обязательное пенсионное страхование, снижение показателя численности экономически активных лиц, находящихся в трудоспособном возрасте, не осуществляющих трудовую деятельность
</t>
  </si>
  <si>
    <t>увеличение поступлений от налогоплательщиков, применяющих специальные налоговые режимы, на 115 тыс. рублей в сравнении с оценкой поступлений данных налогов в 2015 году</t>
  </si>
  <si>
    <t>достижение целевых индикаторов программы</t>
  </si>
  <si>
    <t xml:space="preserve">проведение инвентаризации земельных участков,  по вопросу разграничения земель,  анализ уплаты земельного налога или арендной платы по земельным участкам, предоставленным в аренду или используемым  юридическими либо физическими  лицами;
</t>
  </si>
  <si>
    <t xml:space="preserve">Проведение работы по выявлению и пресечению использования работодателями схем минимизации налогообложения в виде выплаты неучтенной («теневой») заработной платы.
Проведение информационной работы с руководителями предприятий и индивидуальными предпринимателями-работодателями по стимулированию исключения "серых схем" оплаты труда
</t>
  </si>
  <si>
    <t xml:space="preserve">Проведение работы по повышению налоговой грамотности населения, в том числе в школах, вузах, молодежных центрах (охват 24 общеобразовательных школ)
</t>
  </si>
  <si>
    <t>Усиление работы по привлечению к административной ответственности юридических и физических лиц, допускающих административные нарушения в сфере природоохранного законодательства (количество проводимых мероприятий)</t>
  </si>
  <si>
    <t xml:space="preserve">1 </t>
  </si>
  <si>
    <t>2</t>
  </si>
  <si>
    <t>V. Мониторинг налоговой дисциплины получателей средств по муниципальным контрактам</t>
  </si>
  <si>
    <t xml:space="preserve">увеличение поступлений по земельному налогу и налогу на имущество физических лиц на 190 тыс. рублей в сравнении с оценкой поступлений данных налогов в 2015 году  </t>
  </si>
  <si>
    <t>Проведена  работа по налоговой грамотности по 7 школам района, в том числе с. Кульзеб,  Н-Чиркей, с. Комсомолец, с. Нечаевка, с. Миатли,  с . Гельбах  и с. Стальск</t>
  </si>
  <si>
    <t xml:space="preserve"> Инвентаризация индивидуальных предпринимателей, осуществляющих деятельность в сфере организации питания населения составило -12 единиц, праздничных мероприятий-2 единицы.</t>
  </si>
  <si>
    <t xml:space="preserve">Комментарий:      </t>
  </si>
  <si>
    <t xml:space="preserve">Комментарий:                 </t>
  </si>
  <si>
    <t xml:space="preserve">Комментарий:    </t>
  </si>
  <si>
    <t xml:space="preserve">С этой целью администрацией МР "Кизилюртовский район"  проводятся совещания с участием руководителей предприятий – основных налогоплательщиков в бюджет района  и консолидированный бюджет РД. Также проводится разъяснительная работа среди населения и предприятий района  посредством местного телевидения  по легализации выплат зарплаты. На официальном сайте администрации  МР "Кизилюртовский район"   размещена информация о номерах телефонов  куда можно обратиться с информацией о фактах выплаты заработной платы «в конвертах». </t>
  </si>
  <si>
    <t xml:space="preserve">Комментарий:                          
</t>
  </si>
  <si>
    <t>П год</t>
  </si>
  <si>
    <t xml:space="preserve">В настоящее время  по результатам совместно с администрацией проведенной работы территориальным отделом  с соблюдением всех необходимых процедур поставлено на кадастровый учет 447 земельных участков (65,7% от плана – 3030 зем.уч.) и 460 объектов капитального строительства (15% от плана – 703 ОКС). </t>
  </si>
  <si>
    <t xml:space="preserve">Представлены  Главами  одиннадцати сельских поселений материалы по инвентаризации объектов капитального строительства  и земельных участков </t>
  </si>
  <si>
    <t>Отделом экономики и прогнозирования  еженедельно организуются размещение на сайте администрации  МР "Кизилюртовский район" информации о ходе реализации мероприятий, предусмотренных приоритетными проектами развития РД, а также выездные проверки  межведомственной комиссии. Также проводится разъяснительная работа среди населения, предприятий и бюджетных учреждений района посредством личных встреч с активом  сельских поселений  о необходимости оформления в установленном порядке прав собственности на земельные участки и объекты недвижимости (имущество). По итогам каждого месяца информация об исполнении мероприятий приоритетных проектов развития РД размещается на официальном сайте администрации.</t>
  </si>
  <si>
    <t>Отчет о ходе реализации приоритетного проекта развития РД  в МР  «Кизилюртовский район»  «Обеление» экономики»  на 01.07. 2016 г.</t>
  </si>
  <si>
    <t>П 6 м-в</t>
  </si>
  <si>
    <t xml:space="preserve">Выявление и постановка на налоговый учет лиц, осуществляющих предпринимательскую деятельность без соответствующей регистрации в налоговых органах </t>
  </si>
  <si>
    <t xml:space="preserve">Во исполнение  Плана мероприятий Правительства РД, направленных на снижение неформальной занятости в Республике Дагестан Распоряжением Главы администрации  от 024.03.2015г № 04 "О создании рабочей группы по снижению неформальной занятости в  муниципальном районе  "Кизилюртовский район"    создана Рабочая группа с целью проведения мероприятий по выявлению незарегистрированных трудовых отношений и теневой занятости юридических и физических лиц, уточнению численности работающих и неработающих граждан.  В соответствии с ним разработан и утвержден план проверок рабочей группой  юридических и физических лиц, малых предприятий и индивидуальных предпринимателей. Регулярно проводятся рейдовые мероприятия. </t>
  </si>
  <si>
    <t>Межведомственной комиссией по" Обелению экономики" с выездом в сельские поселения, проводилось  разъяснительная работа  среди работников предприятий, организаций, учреждений еженедельно.</t>
  </si>
  <si>
    <t>Комментарий:                           
Все сельские поселения получили доступ к Федеральной информационной адресной системе и регулярно проводят соответствующую работу. Работа в данном направлении была проведена в предыдущие годы. В настоящее время по всем объектам (дома, улицы) имеется адресная информация.</t>
  </si>
  <si>
    <t>снижение нагрузки на республиканский бюджет РД,
увеличение поступлений НДФЛ в 98 тыс. руб. консолидированный бюджет РД, 35 тыс. руб.
повышение объемов поступлений на обязательное пенсионное страхование, снижение показателя численности экономически активных лиц, находящихся в трудоспособном возрасте, не осуществляющих трудовую деятельность</t>
  </si>
  <si>
    <t xml:space="preserve">Проводится ежемесячный мониторинг количества действующих на территории  Кизилюртовского района  субъектов малого предпринимательства,   а также лиц, осуществляющих предпринимательскую деятельность без соответствующей регистрации, в целях обеспечения постановки их на налоговый учет. В результате проведенных  выездных проверок  межведомственной комиссией  выявлено  234 лица, уклоняющихся от постановки на учет, из них поставлено на учет в качестве ИП 172 лиц, привлечено к административной ответственности 36 лиц, с предъявлением штрафных санкций на общую сумму 18000 рублей. </t>
  </si>
  <si>
    <t xml:space="preserve">=[прочие.xlsx]Лист1!$O$3024166,7-22520,2
</t>
  </si>
  <si>
    <t>В соответствии с ФЗ 44   в июне проведены   электронные торги, запрос котировок для СМП, заключены  восемь  контрактов. . Размер совокупного годового объема закупок  для определения  объема  закупок у субъектов малого предпринимательства и среднего предпринимательства 57068962 рублей, из них стоимость контрактов,  заключенных   с субъектами  малого предпринимательства 13302745 рублей. На 01.07.2016 г. объем закупок  у субъектов малого предпринимательства, составил 23%.</t>
  </si>
  <si>
    <t>Комментарий:                           
Материалы в отношении нарушителей направлены Росреестр для принятия мер по привлечению к ответственности по статье 7.1. КоАП РФ</t>
  </si>
  <si>
    <t>19</t>
  </si>
  <si>
    <t xml:space="preserve">Комментарий:                           
У органов местного самоуправления в данном случае нет полномочий по установлению порядка предоставления земельных участков.
 Порядок предоставления земельных участков, в том числе для размещения объектов малого и среднего предпринимательства, установлен Земельным кодексом РФ. 
</t>
  </si>
  <si>
    <t>Комментарий:                           
Отделом архитектуры,  в ходе  выездных мероприятий  проводится фактическое выявление неиспользуемых земель.  Осуществляется  разграничение земель путем  постановки на кадастровый учет и передачи в селькие поселения, проводятся работы по взысканию арендной платы, путем выставления досудебных требований о внесении арендной платы  за земельные участки. Кроме того  осуществляются  действия по изменению договоров аренды в части стоимости арендной платы, в связис изменением кадастровой стоимости. Ведется учет комерческих объектов, объектов сотовой связи  на территории района, уточняется земельный баланс действующих СПК, осуществляется переоформление  прав КФХ  и т.д.</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</si>
</sst>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quot;р.&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_-* #,##0.0_р_._-;\-* #,##0.0_р_._-;_-* &quot;-&quot;??_р_._-;_-@_-"/>
    <numFmt numFmtId="181" formatCode="_-* #,##0_р_._-;\-* #,##0_р_._-;_-* &quot;-&quot;??_р_._-;_-@_-"/>
    <numFmt numFmtId="182" formatCode="[$-FC19]d\ mmmm\ yyyy\ &quot;г.&quot;"/>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_-* #,##0.0&quot;р.&quot;_-;\-* #,##0.0&quot;р.&quot;_-;_-* &quot;-&quot;??&quot;р.&quot;_-;_-@_-"/>
    <numFmt numFmtId="195" formatCode="_-* #,##0&quot;р.&quot;_-;\-* #,##0&quot;р.&quot;_-;_-* &quot;-&quot;??&quot;р.&quot;_-;_-@_-"/>
    <numFmt numFmtId="196" formatCode="_-* #,##0.000_р_._-;\-* #,##0.000_р_._-;_-* &quot;-&quot;??_р_._-;_-@_-"/>
    <numFmt numFmtId="197" formatCode="_-* #,##0.0000_р_._-;\-* #,##0.0000_р_._-;_-* &quot;-&quot;??_р_._-;_-@_-"/>
    <numFmt numFmtId="198" formatCode="_-* #,##0.00000_р_._-;\-* #,##0.00000_р_._-;_-* &quot;-&quot;??_р_._-;_-@_-"/>
  </numFmts>
  <fonts count="70">
    <font>
      <sz val="11"/>
      <color indexed="8"/>
      <name val="Calibri"/>
      <family val="2"/>
    </font>
    <font>
      <b/>
      <sz val="12"/>
      <name val="Times New Roman"/>
      <family val="1"/>
    </font>
    <font>
      <b/>
      <sz val="14"/>
      <color indexed="8"/>
      <name val="Times New Roman"/>
      <family val="1"/>
    </font>
    <font>
      <sz val="14"/>
      <color indexed="8"/>
      <name val="Times New Roman"/>
      <family val="1"/>
    </font>
    <font>
      <i/>
      <sz val="14"/>
      <color indexed="8"/>
      <name val="Times New Roman"/>
      <family val="1"/>
    </font>
    <font>
      <sz val="11"/>
      <color indexed="8"/>
      <name val="Times New Roman"/>
      <family val="1"/>
    </font>
    <font>
      <b/>
      <sz val="18"/>
      <color indexed="8"/>
      <name val="Times New Roman"/>
      <family val="1"/>
    </font>
    <font>
      <sz val="10"/>
      <name val="Arial Cyr"/>
      <family val="0"/>
    </font>
    <font>
      <b/>
      <sz val="14"/>
      <name val="Times New Roman"/>
      <family val="1"/>
    </font>
    <font>
      <sz val="12"/>
      <name val="Times New Roman"/>
      <family val="1"/>
    </font>
    <font>
      <sz val="11"/>
      <name val="Calibri"/>
      <family val="2"/>
    </font>
    <font>
      <sz val="14"/>
      <name val="Times New Roman"/>
      <family val="1"/>
    </font>
    <font>
      <b/>
      <i/>
      <sz val="14"/>
      <name val="Times New Roman"/>
      <family val="1"/>
    </font>
    <font>
      <sz val="14"/>
      <color indexed="8"/>
      <name val="Calibri"/>
      <family val="2"/>
    </font>
    <font>
      <sz val="14"/>
      <name val="Calibri"/>
      <family val="2"/>
    </font>
    <font>
      <sz val="14"/>
      <color indexed="8"/>
      <name val="Arial"/>
      <family val="2"/>
    </font>
    <font>
      <b/>
      <i/>
      <sz val="14"/>
      <color indexed="8"/>
      <name val="Times New Roman"/>
      <family val="1"/>
    </font>
    <font>
      <i/>
      <sz val="12"/>
      <color indexed="8"/>
      <name val="Times New Roman"/>
      <family val="1"/>
    </font>
    <font>
      <b/>
      <i/>
      <sz val="12"/>
      <color indexed="8"/>
      <name val="Times New Roman"/>
      <family val="1"/>
    </font>
    <font>
      <sz val="12"/>
      <color indexed="8"/>
      <name val="Times New Roman"/>
      <family val="1"/>
    </font>
    <font>
      <i/>
      <sz val="14"/>
      <name val="Times New Roman"/>
      <family val="1"/>
    </font>
    <font>
      <sz val="16"/>
      <color indexed="8"/>
      <name val="Times New Roman"/>
      <family val="1"/>
    </font>
    <font>
      <b/>
      <sz val="16"/>
      <color indexed="8"/>
      <name val="Times New Roman"/>
      <family val="1"/>
    </font>
    <font>
      <b/>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05"/>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6.05"/>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4"/>
      <color indexed="10"/>
      <name val="Times New Roman"/>
      <family val="1"/>
    </font>
    <font>
      <b/>
      <i/>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0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0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4"/>
      <color rgb="FFFF0000"/>
      <name val="Times New Roman"/>
      <family val="1"/>
    </font>
    <font>
      <i/>
      <sz val="14"/>
      <color rgb="FF000000"/>
      <name val="Times New Roman"/>
      <family val="1"/>
    </font>
    <font>
      <i/>
      <sz val="12"/>
      <color rgb="FF000000"/>
      <name val="Times New Roman"/>
      <family val="1"/>
    </font>
    <font>
      <b/>
      <i/>
      <sz val="13"/>
      <color rgb="FF000000"/>
      <name val="Times New Roman"/>
      <family val="1"/>
    </font>
    <font>
      <b/>
      <sz val="14"/>
      <color rgb="FF000000"/>
      <name val="Times New Roman"/>
      <family val="1"/>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43C72B"/>
        <bgColor indexed="64"/>
      </patternFill>
    </fill>
    <fill>
      <patternFill patternType="solid">
        <fgColor rgb="FF43C72B"/>
        <bgColor indexed="64"/>
      </patternFill>
    </fill>
    <fill>
      <patternFill patternType="solid">
        <fgColor rgb="FF2CCA16"/>
        <bgColor indexed="64"/>
      </patternFill>
    </fill>
    <fill>
      <patternFill patternType="solid">
        <fgColor rgb="FF2CCA16"/>
        <bgColor indexed="64"/>
      </patternFill>
    </fill>
    <fill>
      <patternFill patternType="solid">
        <fgColor rgb="FF41C332"/>
        <bgColor indexed="64"/>
      </patternFill>
    </fill>
    <fill>
      <patternFill patternType="solid">
        <fgColor rgb="FF41C332"/>
        <bgColor indexed="64"/>
      </patternFill>
    </fill>
    <fill>
      <patternFill patternType="solid">
        <fgColor rgb="FF00C102"/>
        <bgColor indexed="64"/>
      </patternFill>
    </fill>
    <fill>
      <patternFill patternType="solid">
        <fgColor rgb="FF00C102"/>
        <bgColor indexed="64"/>
      </patternFill>
    </fill>
    <fill>
      <patternFill patternType="solid">
        <fgColor rgb="FF36CE39"/>
        <bgColor indexed="64"/>
      </patternFill>
    </fill>
    <fill>
      <patternFill patternType="solid">
        <fgColor rgb="FF01C303"/>
        <bgColor indexed="64"/>
      </patternFill>
    </fill>
    <fill>
      <patternFill patternType="solid">
        <fgColor rgb="FF01C303"/>
        <bgColor indexed="64"/>
      </patternFill>
    </fill>
    <fill>
      <patternFill patternType="solid">
        <fgColor rgb="FF00C600"/>
        <bgColor indexed="64"/>
      </patternFill>
    </fill>
    <fill>
      <patternFill patternType="solid">
        <fgColor rgb="FF00C100"/>
        <bgColor indexed="64"/>
      </patternFill>
    </fill>
    <fill>
      <patternFill patternType="solid">
        <fgColor rgb="FF00C500"/>
        <bgColor indexed="64"/>
      </patternFill>
    </fill>
    <fill>
      <patternFill patternType="solid">
        <fgColor rgb="FF44C15D"/>
        <bgColor indexed="64"/>
      </patternFill>
    </fill>
    <fill>
      <patternFill patternType="solid">
        <fgColor rgb="FF00BD00"/>
        <bgColor indexed="64"/>
      </patternFill>
    </fill>
    <fill>
      <patternFill patternType="solid">
        <fgColor rgb="FF00BA00"/>
        <bgColor indexed="64"/>
      </patternFill>
    </fill>
    <fill>
      <patternFill patternType="solid">
        <fgColor rgb="FF00BA00"/>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color rgb="FF000000"/>
      </left>
      <right>
        <color indexed="63"/>
      </right>
      <top style="thin"/>
      <bottom style="thin"/>
    </border>
    <border>
      <left>
        <color indexed="63"/>
      </left>
      <right style="thin">
        <color rgb="FF000000"/>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5"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0" fontId="63" fillId="32" borderId="0" applyNumberFormat="0" applyBorder="0" applyAlignment="0" applyProtection="0"/>
  </cellStyleXfs>
  <cellXfs count="443">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Fill="1" applyAlignment="1">
      <alignment/>
    </xf>
    <xf numFmtId="0" fontId="8" fillId="0" borderId="0" xfId="53" applyFont="1" applyBorder="1">
      <alignment/>
      <protection/>
    </xf>
    <xf numFmtId="0" fontId="10" fillId="0" borderId="0" xfId="53" applyFont="1">
      <alignment/>
      <protection/>
    </xf>
    <xf numFmtId="0" fontId="42" fillId="0" borderId="0" xfId="53" applyFont="1">
      <alignment/>
      <protection/>
    </xf>
    <xf numFmtId="0" fontId="9" fillId="0" borderId="10" xfId="53" applyFont="1" applyBorder="1">
      <alignment/>
      <protection/>
    </xf>
    <xf numFmtId="0" fontId="9" fillId="0" borderId="10" xfId="53" applyFont="1" applyBorder="1" applyAlignment="1">
      <alignment horizontal="center"/>
      <protection/>
    </xf>
    <xf numFmtId="0" fontId="10" fillId="0" borderId="0" xfId="53" applyFont="1" applyFill="1">
      <alignment/>
      <protection/>
    </xf>
    <xf numFmtId="0" fontId="10" fillId="0" borderId="0" xfId="53" applyFont="1" applyAlignment="1">
      <alignment wrapText="1"/>
      <protection/>
    </xf>
    <xf numFmtId="0" fontId="9" fillId="0" borderId="11" xfId="53" applyFont="1" applyBorder="1" applyAlignment="1">
      <alignment horizontal="center" vertical="center" wrapText="1"/>
      <protection/>
    </xf>
    <xf numFmtId="0" fontId="9" fillId="0" borderId="12" xfId="53" applyFont="1" applyBorder="1" applyAlignment="1">
      <alignment horizontal="center" vertical="center" wrapText="1"/>
      <protection/>
    </xf>
    <xf numFmtId="0" fontId="9" fillId="0" borderId="13" xfId="0" applyFont="1" applyBorder="1" applyAlignment="1">
      <alignment/>
    </xf>
    <xf numFmtId="0" fontId="8" fillId="0" borderId="0" xfId="53" applyFont="1" applyBorder="1" applyAlignment="1">
      <alignment horizontal="left" vertical="top"/>
      <protection/>
    </xf>
    <xf numFmtId="0" fontId="10" fillId="0" borderId="0" xfId="53" applyFont="1" applyAlignment="1">
      <alignment horizontal="left" vertical="top"/>
      <protection/>
    </xf>
    <xf numFmtId="0" fontId="9" fillId="0" borderId="11" xfId="53" applyFont="1" applyBorder="1" applyAlignment="1">
      <alignment horizontal="center" vertical="top" wrapText="1"/>
      <protection/>
    </xf>
    <xf numFmtId="0" fontId="10" fillId="0" borderId="0" xfId="53" applyFont="1" applyAlignment="1">
      <alignment vertical="top" wrapText="1"/>
      <protection/>
    </xf>
    <xf numFmtId="0" fontId="8" fillId="0" borderId="0" xfId="53" applyFont="1" applyBorder="1" applyAlignment="1">
      <alignment horizontal="left" vertical="top" wrapText="1"/>
      <protection/>
    </xf>
    <xf numFmtId="0" fontId="10" fillId="0" borderId="0" xfId="53" applyFont="1" applyAlignment="1">
      <alignment horizontal="left" vertical="top" wrapText="1"/>
      <protection/>
    </xf>
    <xf numFmtId="0" fontId="10" fillId="0" borderId="0" xfId="0" applyFont="1" applyAlignment="1">
      <alignment/>
    </xf>
    <xf numFmtId="0" fontId="10" fillId="33" borderId="0" xfId="53" applyFont="1" applyFill="1">
      <alignment/>
      <protection/>
    </xf>
    <xf numFmtId="0" fontId="8" fillId="0" borderId="0" xfId="53" applyFont="1" applyBorder="1" applyAlignment="1">
      <alignment horizontal="center" vertical="center"/>
      <protection/>
    </xf>
    <xf numFmtId="0" fontId="10" fillId="0" borderId="0" xfId="53" applyFont="1" applyAlignment="1">
      <alignment horizontal="center" vertical="center"/>
      <protection/>
    </xf>
    <xf numFmtId="0" fontId="11" fillId="0" borderId="10" xfId="0" applyFont="1" applyBorder="1" applyAlignment="1">
      <alignment horizontal="left" vertical="top" wrapText="1"/>
    </xf>
    <xf numFmtId="0" fontId="3" fillId="0" borderId="10" xfId="0" applyFont="1" applyBorder="1" applyAlignment="1">
      <alignment horizontal="left" vertical="top" wrapText="1"/>
    </xf>
    <xf numFmtId="0" fontId="64" fillId="0" borderId="10" xfId="0" applyFont="1" applyBorder="1" applyAlignment="1">
      <alignment vertical="top" wrapText="1"/>
    </xf>
    <xf numFmtId="0" fontId="8" fillId="0" borderId="0" xfId="53" applyFont="1" applyBorder="1" applyAlignment="1">
      <alignment vertical="top"/>
      <protection/>
    </xf>
    <xf numFmtId="0" fontId="1" fillId="0" borderId="10" xfId="53" applyFont="1" applyBorder="1" applyAlignment="1">
      <alignment horizontal="center" vertical="top" wrapText="1"/>
      <protection/>
    </xf>
    <xf numFmtId="0" fontId="9" fillId="0" borderId="10" xfId="53" applyFont="1" applyBorder="1" applyAlignment="1">
      <alignment vertical="top"/>
      <protection/>
    </xf>
    <xf numFmtId="0" fontId="10" fillId="0" borderId="0" xfId="53" applyFont="1" applyAlignment="1">
      <alignment vertical="top"/>
      <protection/>
    </xf>
    <xf numFmtId="0" fontId="11" fillId="0" borderId="14" xfId="0" applyFont="1" applyBorder="1" applyAlignment="1">
      <alignment horizontal="left" vertical="top" wrapText="1"/>
    </xf>
    <xf numFmtId="0" fontId="11" fillId="0" borderId="11" xfId="0" applyFont="1" applyBorder="1" applyAlignment="1">
      <alignment horizontal="left" vertical="top" wrapText="1"/>
    </xf>
    <xf numFmtId="0" fontId="11" fillId="0" borderId="12" xfId="53" applyFont="1" applyBorder="1" applyAlignment="1">
      <alignment horizontal="center" vertical="center" wrapText="1"/>
      <protection/>
    </xf>
    <xf numFmtId="0" fontId="11" fillId="33" borderId="12" xfId="53" applyFont="1" applyFill="1" applyBorder="1" applyAlignment="1">
      <alignment horizontal="center" vertical="center" wrapText="1"/>
      <protection/>
    </xf>
    <xf numFmtId="0" fontId="11" fillId="0" borderId="11" xfId="53" applyFont="1" applyBorder="1" applyAlignment="1">
      <alignment horizontal="center" vertical="center" wrapText="1"/>
      <protection/>
    </xf>
    <xf numFmtId="0" fontId="11" fillId="33" borderId="11" xfId="53" applyFont="1" applyFill="1" applyBorder="1" applyAlignment="1">
      <alignment horizontal="center" vertical="center" wrapText="1"/>
      <protection/>
    </xf>
    <xf numFmtId="0" fontId="11" fillId="0" borderId="10" xfId="53" applyFont="1" applyBorder="1" applyAlignment="1">
      <alignment horizontal="center" vertical="center"/>
      <protection/>
    </xf>
    <xf numFmtId="0" fontId="11" fillId="0" borderId="10" xfId="53" applyFont="1" applyBorder="1" applyAlignment="1">
      <alignment horizontal="left" vertical="center" wrapText="1"/>
      <protection/>
    </xf>
    <xf numFmtId="174" fontId="65" fillId="34" borderId="13" xfId="0" applyNumberFormat="1" applyFont="1" applyFill="1" applyBorder="1" applyAlignment="1">
      <alignment/>
    </xf>
    <xf numFmtId="174" fontId="11" fillId="35" borderId="13" xfId="0" applyNumberFormat="1" applyFont="1" applyFill="1" applyBorder="1" applyAlignment="1">
      <alignment/>
    </xf>
    <xf numFmtId="9" fontId="11" fillId="35" borderId="13" xfId="0" applyNumberFormat="1" applyFont="1" applyFill="1" applyBorder="1" applyAlignment="1">
      <alignment/>
    </xf>
    <xf numFmtId="9" fontId="11" fillId="36" borderId="13" xfId="0" applyNumberFormat="1" applyFont="1" applyFill="1" applyBorder="1" applyAlignment="1">
      <alignment/>
    </xf>
    <xf numFmtId="0" fontId="11" fillId="35" borderId="13" xfId="0" applyFont="1" applyFill="1" applyBorder="1" applyAlignment="1">
      <alignment/>
    </xf>
    <xf numFmtId="9" fontId="65" fillId="34" borderId="13" xfId="0" applyNumberFormat="1" applyFont="1" applyFill="1" applyBorder="1" applyAlignment="1">
      <alignment/>
    </xf>
    <xf numFmtId="0" fontId="11" fillId="0" borderId="10" xfId="53" applyFont="1" applyBorder="1">
      <alignment/>
      <protection/>
    </xf>
    <xf numFmtId="0" fontId="11" fillId="0" borderId="10" xfId="53" applyFont="1" applyBorder="1" applyAlignment="1">
      <alignment horizontal="center" wrapText="1"/>
      <protection/>
    </xf>
    <xf numFmtId="0" fontId="11" fillId="33" borderId="10" xfId="53" applyFont="1" applyFill="1" applyBorder="1" applyAlignment="1">
      <alignment horizontal="center" wrapText="1"/>
      <protection/>
    </xf>
    <xf numFmtId="0" fontId="11" fillId="33" borderId="10" xfId="53" applyFont="1" applyFill="1" applyBorder="1">
      <alignment/>
      <protection/>
    </xf>
    <xf numFmtId="0" fontId="11" fillId="35" borderId="13" xfId="0" applyFont="1" applyFill="1" applyBorder="1" applyAlignment="1">
      <alignment horizontal="center" wrapText="1"/>
    </xf>
    <xf numFmtId="174" fontId="11" fillId="0" borderId="10" xfId="53" applyNumberFormat="1" applyFont="1" applyBorder="1">
      <alignment/>
      <protection/>
    </xf>
    <xf numFmtId="0" fontId="11" fillId="0" borderId="10" xfId="0" applyFont="1" applyBorder="1" applyAlignment="1">
      <alignment horizontal="center" vertical="center"/>
    </xf>
    <xf numFmtId="174" fontId="11" fillId="34" borderId="13" xfId="0" applyNumberFormat="1" applyFont="1" applyFill="1" applyBorder="1" applyAlignment="1">
      <alignment/>
    </xf>
    <xf numFmtId="174" fontId="11" fillId="36" borderId="13" xfId="0" applyNumberFormat="1" applyFont="1" applyFill="1" applyBorder="1" applyAlignment="1">
      <alignment/>
    </xf>
    <xf numFmtId="0" fontId="3" fillId="0" borderId="15" xfId="0" applyFont="1" applyBorder="1" applyAlignment="1">
      <alignment/>
    </xf>
    <xf numFmtId="0" fontId="3" fillId="0" borderId="15" xfId="0" applyFont="1" applyFill="1" applyBorder="1" applyAlignment="1">
      <alignment/>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xf>
    <xf numFmtId="0" fontId="3" fillId="0" borderId="10" xfId="0" applyFont="1" applyFill="1" applyBorder="1" applyAlignment="1">
      <alignment/>
    </xf>
    <xf numFmtId="0" fontId="11" fillId="35" borderId="10" xfId="0" applyFont="1" applyFill="1" applyBorder="1" applyAlignment="1">
      <alignment/>
    </xf>
    <xf numFmtId="0" fontId="14" fillId="33" borderId="10" xfId="53" applyFont="1" applyFill="1" applyBorder="1">
      <alignment/>
      <protection/>
    </xf>
    <xf numFmtId="0" fontId="11" fillId="36" borderId="10" xfId="0" applyFont="1" applyFill="1" applyBorder="1" applyAlignment="1">
      <alignment/>
    </xf>
    <xf numFmtId="0" fontId="11" fillId="36" borderId="13" xfId="0" applyFont="1" applyFill="1" applyBorder="1" applyAlignment="1">
      <alignment/>
    </xf>
    <xf numFmtId="0" fontId="11" fillId="0" borderId="11" xfId="53" applyFont="1" applyBorder="1" applyAlignment="1">
      <alignment horizontal="center" vertical="top" wrapText="1"/>
      <protection/>
    </xf>
    <xf numFmtId="0" fontId="8" fillId="0" borderId="10" xfId="53" applyFont="1" applyBorder="1" applyAlignment="1">
      <alignment horizontal="center" vertical="top" wrapText="1"/>
      <protection/>
    </xf>
    <xf numFmtId="0" fontId="11" fillId="0" borderId="10" xfId="53" applyFont="1" applyBorder="1" applyAlignment="1">
      <alignment vertical="top"/>
      <protection/>
    </xf>
    <xf numFmtId="0" fontId="11" fillId="0" borderId="13" xfId="0" applyFont="1" applyBorder="1" applyAlignment="1">
      <alignment/>
    </xf>
    <xf numFmtId="0" fontId="14" fillId="0" borderId="10" xfId="53" applyFont="1" applyBorder="1" applyAlignment="1">
      <alignment vertical="top"/>
      <protection/>
    </xf>
    <xf numFmtId="16" fontId="14" fillId="0" borderId="10" xfId="53" applyNumberFormat="1" applyFont="1" applyBorder="1" applyAlignment="1">
      <alignment vertical="top"/>
      <protection/>
    </xf>
    <xf numFmtId="0" fontId="11" fillId="0" borderId="11" xfId="53" applyFont="1" applyBorder="1" applyAlignment="1">
      <alignment horizontal="left" vertical="top" wrapText="1"/>
      <protection/>
    </xf>
    <xf numFmtId="0" fontId="8" fillId="0" borderId="10" xfId="53" applyFont="1" applyBorder="1" applyAlignment="1">
      <alignment horizontal="left" vertical="top" wrapText="1"/>
      <protection/>
    </xf>
    <xf numFmtId="0" fontId="11" fillId="0" borderId="10" xfId="53" applyFont="1" applyBorder="1" applyAlignment="1">
      <alignment horizontal="left" vertical="top"/>
      <protection/>
    </xf>
    <xf numFmtId="0" fontId="11" fillId="0" borderId="10" xfId="53" applyFont="1" applyBorder="1" applyAlignment="1">
      <alignment horizontal="left" vertical="top" wrapText="1"/>
      <protection/>
    </xf>
    <xf numFmtId="9" fontId="11" fillId="34" borderId="13" xfId="0" applyNumberFormat="1" applyFont="1" applyFill="1" applyBorder="1" applyAlignment="1">
      <alignment/>
    </xf>
    <xf numFmtId="0" fontId="11" fillId="0" borderId="14" xfId="53" applyFont="1" applyBorder="1" applyAlignment="1">
      <alignment horizontal="left" vertical="top" wrapText="1"/>
      <protection/>
    </xf>
    <xf numFmtId="0" fontId="11" fillId="0" borderId="13" xfId="0" applyFont="1" applyBorder="1" applyAlignment="1">
      <alignment horizontal="left" vertical="top" wrapText="1"/>
    </xf>
    <xf numFmtId="0" fontId="11" fillId="0" borderId="16" xfId="0" applyFont="1" applyBorder="1" applyAlignment="1">
      <alignment horizontal="left" vertical="top" wrapText="1"/>
    </xf>
    <xf numFmtId="0" fontId="14" fillId="0" borderId="0" xfId="53" applyFont="1" applyAlignment="1">
      <alignment vertical="top" wrapText="1"/>
      <protection/>
    </xf>
    <xf numFmtId="0" fontId="14" fillId="0" borderId="10" xfId="53" applyFont="1" applyBorder="1" applyAlignment="1">
      <alignment vertical="top" wrapText="1"/>
      <protection/>
    </xf>
    <xf numFmtId="0" fontId="11" fillId="0" borderId="10" xfId="53" applyFont="1" applyBorder="1" applyAlignment="1" applyProtection="1">
      <alignment horizontal="left" vertical="top" wrapText="1"/>
      <protection locked="0"/>
    </xf>
    <xf numFmtId="0" fontId="64" fillId="0" borderId="10" xfId="0" applyFont="1" applyBorder="1" applyAlignment="1">
      <alignment wrapText="1"/>
    </xf>
    <xf numFmtId="0" fontId="14" fillId="0" borderId="10" xfId="53" applyFont="1" applyBorder="1" applyAlignment="1">
      <alignment horizontal="left" vertical="top" wrapText="1"/>
      <protection/>
    </xf>
    <xf numFmtId="49" fontId="11" fillId="0" borderId="10" xfId="53" applyNumberFormat="1" applyFont="1" applyBorder="1" applyAlignment="1">
      <alignment horizontal="left" vertical="top"/>
      <protection/>
    </xf>
    <xf numFmtId="0" fontId="11" fillId="33" borderId="13" xfId="0" applyFont="1" applyFill="1" applyBorder="1" applyAlignment="1">
      <alignment/>
    </xf>
    <xf numFmtId="0" fontId="64" fillId="0" borderId="13" xfId="0" applyFont="1" applyBorder="1" applyAlignment="1">
      <alignment wrapText="1"/>
    </xf>
    <xf numFmtId="0" fontId="14" fillId="0" borderId="11" xfId="0" applyFont="1" applyBorder="1" applyAlignment="1">
      <alignment vertical="top" wrapText="1"/>
    </xf>
    <xf numFmtId="0" fontId="14" fillId="0" borderId="16" xfId="0" applyFont="1" applyBorder="1" applyAlignment="1">
      <alignment horizontal="left" vertical="top" wrapText="1"/>
    </xf>
    <xf numFmtId="0" fontId="11" fillId="33" borderId="13" xfId="53" applyFont="1" applyFill="1" applyBorder="1">
      <alignment/>
      <protection/>
    </xf>
    <xf numFmtId="0" fontId="11" fillId="0" borderId="17" xfId="0" applyFont="1" applyBorder="1" applyAlignment="1">
      <alignment horizontal="left" vertical="top" wrapText="1"/>
    </xf>
    <xf numFmtId="10" fontId="11" fillId="34" borderId="13" xfId="0" applyNumberFormat="1" applyFont="1" applyFill="1" applyBorder="1" applyAlignment="1">
      <alignment/>
    </xf>
    <xf numFmtId="0" fontId="11" fillId="0" borderId="10" xfId="0" applyFont="1" applyBorder="1" applyAlignment="1">
      <alignment horizontal="left" vertical="top"/>
    </xf>
    <xf numFmtId="0" fontId="11" fillId="33" borderId="10" xfId="0" applyFont="1" applyFill="1" applyBorder="1" applyAlignment="1">
      <alignment/>
    </xf>
    <xf numFmtId="0" fontId="14" fillId="0" borderId="10" xfId="53" applyFont="1" applyBorder="1">
      <alignment/>
      <protection/>
    </xf>
    <xf numFmtId="0" fontId="11" fillId="37" borderId="10" xfId="53" applyFont="1" applyFill="1" applyBorder="1">
      <alignment/>
      <protection/>
    </xf>
    <xf numFmtId="0" fontId="14" fillId="0" borderId="10" xfId="0" applyFont="1" applyBorder="1" applyAlignment="1">
      <alignment/>
    </xf>
    <xf numFmtId="0" fontId="14" fillId="0" borderId="13" xfId="0" applyFont="1" applyBorder="1" applyAlignment="1">
      <alignment/>
    </xf>
    <xf numFmtId="0" fontId="11" fillId="34" borderId="13" xfId="0" applyFont="1" applyFill="1" applyBorder="1" applyAlignment="1">
      <alignment/>
    </xf>
    <xf numFmtId="181" fontId="11" fillId="36" borderId="13" xfId="61" applyNumberFormat="1" applyFont="1" applyFill="1" applyBorder="1" applyAlignment="1">
      <alignment/>
    </xf>
    <xf numFmtId="0" fontId="11" fillId="33" borderId="16" xfId="0" applyFont="1" applyFill="1" applyBorder="1" applyAlignment="1">
      <alignment/>
    </xf>
    <xf numFmtId="0" fontId="11" fillId="36" borderId="16" xfId="0" applyFont="1" applyFill="1" applyBorder="1" applyAlignment="1">
      <alignment/>
    </xf>
    <xf numFmtId="0" fontId="14" fillId="35" borderId="13" xfId="0" applyFont="1" applyFill="1" applyBorder="1" applyAlignment="1">
      <alignment/>
    </xf>
    <xf numFmtId="0" fontId="14" fillId="33" borderId="0" xfId="53" applyFont="1" applyFill="1">
      <alignment/>
      <protection/>
    </xf>
    <xf numFmtId="2" fontId="11" fillId="35" borderId="13" xfId="0" applyNumberFormat="1" applyFont="1" applyFill="1" applyBorder="1" applyAlignment="1">
      <alignment/>
    </xf>
    <xf numFmtId="0" fontId="11" fillId="34" borderId="10" xfId="0" applyFont="1" applyFill="1" applyBorder="1" applyAlignment="1">
      <alignment/>
    </xf>
    <xf numFmtId="0" fontId="14" fillId="37" borderId="10" xfId="53" applyFont="1" applyFill="1" applyBorder="1">
      <alignment/>
      <protection/>
    </xf>
    <xf numFmtId="0" fontId="14" fillId="35" borderId="10" xfId="0" applyFont="1" applyFill="1" applyBorder="1" applyAlignment="1">
      <alignment/>
    </xf>
    <xf numFmtId="10" fontId="11" fillId="36" borderId="13" xfId="0" applyNumberFormat="1" applyFont="1" applyFill="1" applyBorder="1" applyAlignment="1">
      <alignment/>
    </xf>
    <xf numFmtId="10" fontId="11" fillId="35" borderId="13" xfId="0" applyNumberFormat="1" applyFont="1" applyFill="1" applyBorder="1" applyAlignment="1">
      <alignment/>
    </xf>
    <xf numFmtId="0" fontId="11" fillId="0" borderId="10" xfId="0" applyFont="1" applyBorder="1" applyAlignment="1">
      <alignment vertical="top" wrapText="1"/>
    </xf>
    <xf numFmtId="0" fontId="11" fillId="38" borderId="10" xfId="53" applyFont="1" applyFill="1" applyBorder="1" applyAlignment="1">
      <alignment horizontal="left" vertical="center" wrapText="1"/>
      <protection/>
    </xf>
    <xf numFmtId="0" fontId="11" fillId="38" borderId="10" xfId="53" applyFont="1" applyFill="1" applyBorder="1" applyAlignment="1">
      <alignment horizontal="left" vertical="top" wrapText="1"/>
      <protection/>
    </xf>
    <xf numFmtId="0" fontId="11" fillId="38" borderId="13" xfId="0" applyFont="1" applyFill="1" applyBorder="1" applyAlignment="1">
      <alignment horizontal="left" vertical="top" wrapText="1"/>
    </xf>
    <xf numFmtId="0" fontId="11" fillId="38" borderId="10" xfId="0" applyFont="1" applyFill="1" applyBorder="1" applyAlignment="1">
      <alignment horizontal="left" vertical="top" wrapText="1"/>
    </xf>
    <xf numFmtId="0" fontId="3" fillId="37" borderId="10" xfId="0" applyFont="1" applyFill="1" applyBorder="1" applyAlignment="1">
      <alignment/>
    </xf>
    <xf numFmtId="174" fontId="11" fillId="39" borderId="13" xfId="0" applyNumberFormat="1" applyFont="1" applyFill="1" applyBorder="1" applyAlignment="1">
      <alignment/>
    </xf>
    <xf numFmtId="9" fontId="11" fillId="39" borderId="13" xfId="0" applyNumberFormat="1" applyFont="1" applyFill="1" applyBorder="1" applyAlignment="1">
      <alignment/>
    </xf>
    <xf numFmtId="9" fontId="11" fillId="40" borderId="10" xfId="53" applyNumberFormat="1" applyFont="1" applyFill="1" applyBorder="1" applyAlignment="1">
      <alignment horizontal="center" wrapText="1"/>
      <protection/>
    </xf>
    <xf numFmtId="9" fontId="11" fillId="40" borderId="10" xfId="53" applyNumberFormat="1" applyFont="1" applyFill="1" applyBorder="1">
      <alignment/>
      <protection/>
    </xf>
    <xf numFmtId="174" fontId="11" fillId="40" borderId="10" xfId="58" applyNumberFormat="1" applyFont="1" applyFill="1" applyBorder="1" applyAlignment="1">
      <alignment/>
    </xf>
    <xf numFmtId="9" fontId="11" fillId="39" borderId="10" xfId="0" applyNumberFormat="1" applyFont="1" applyFill="1" applyBorder="1" applyAlignment="1">
      <alignment horizontal="center" wrapText="1"/>
    </xf>
    <xf numFmtId="0" fontId="11" fillId="41" borderId="10" xfId="53" applyFont="1" applyFill="1" applyBorder="1">
      <alignment/>
      <protection/>
    </xf>
    <xf numFmtId="174" fontId="11" fillId="41" borderId="10" xfId="58" applyNumberFormat="1" applyFont="1" applyFill="1" applyBorder="1" applyAlignment="1">
      <alignment/>
    </xf>
    <xf numFmtId="174" fontId="11" fillId="42" borderId="13" xfId="0" applyNumberFormat="1" applyFont="1" applyFill="1" applyBorder="1" applyAlignment="1">
      <alignment/>
    </xf>
    <xf numFmtId="9" fontId="11" fillId="42" borderId="10" xfId="0" applyNumberFormat="1" applyFont="1" applyFill="1" applyBorder="1" applyAlignment="1">
      <alignment/>
    </xf>
    <xf numFmtId="9" fontId="11" fillId="41" borderId="13" xfId="0" applyNumberFormat="1" applyFont="1" applyFill="1" applyBorder="1" applyAlignment="1">
      <alignment/>
    </xf>
    <xf numFmtId="9" fontId="11" fillId="42" borderId="13" xfId="0" applyNumberFormat="1" applyFont="1" applyFill="1" applyBorder="1" applyAlignment="1">
      <alignment/>
    </xf>
    <xf numFmtId="1" fontId="11" fillId="43" borderId="13" xfId="58" applyNumberFormat="1" applyFont="1" applyFill="1" applyBorder="1" applyAlignment="1">
      <alignment/>
    </xf>
    <xf numFmtId="0" fontId="3" fillId="44" borderId="10" xfId="0" applyFont="1" applyFill="1" applyBorder="1" applyAlignment="1">
      <alignment/>
    </xf>
    <xf numFmtId="0" fontId="11" fillId="44" borderId="10" xfId="53" applyFont="1" applyFill="1" applyBorder="1">
      <alignment/>
      <protection/>
    </xf>
    <xf numFmtId="9" fontId="11" fillId="43" borderId="13" xfId="0" applyNumberFormat="1" applyFont="1" applyFill="1" applyBorder="1" applyAlignment="1">
      <alignment/>
    </xf>
    <xf numFmtId="9" fontId="11" fillId="44" borderId="10" xfId="53" applyNumberFormat="1" applyFont="1" applyFill="1" applyBorder="1">
      <alignment/>
      <protection/>
    </xf>
    <xf numFmtId="0" fontId="11" fillId="43" borderId="13" xfId="0" applyFont="1" applyFill="1" applyBorder="1" applyAlignment="1">
      <alignment/>
    </xf>
    <xf numFmtId="9" fontId="3" fillId="44" borderId="10" xfId="0" applyNumberFormat="1" applyFont="1" applyFill="1" applyBorder="1" applyAlignment="1">
      <alignment/>
    </xf>
    <xf numFmtId="9" fontId="64" fillId="43" borderId="13" xfId="0" applyNumberFormat="1" applyFont="1" applyFill="1" applyBorder="1" applyAlignment="1">
      <alignment/>
    </xf>
    <xf numFmtId="174" fontId="11" fillId="45" borderId="13" xfId="0" applyNumberFormat="1" applyFont="1" applyFill="1" applyBorder="1" applyAlignment="1">
      <alignment/>
    </xf>
    <xf numFmtId="9" fontId="11" fillId="45" borderId="13" xfId="0" applyNumberFormat="1" applyFont="1" applyFill="1" applyBorder="1" applyAlignment="1">
      <alignment/>
    </xf>
    <xf numFmtId="9" fontId="11" fillId="46" borderId="10" xfId="53" applyNumberFormat="1" applyFont="1" applyFill="1" applyBorder="1">
      <alignment/>
      <protection/>
    </xf>
    <xf numFmtId="0" fontId="11" fillId="45" borderId="13" xfId="0" applyFont="1" applyFill="1" applyBorder="1" applyAlignment="1">
      <alignment/>
    </xf>
    <xf numFmtId="9" fontId="11" fillId="47" borderId="13" xfId="0" applyNumberFormat="1" applyFont="1" applyFill="1" applyBorder="1" applyAlignment="1">
      <alignment/>
    </xf>
    <xf numFmtId="174" fontId="11" fillId="47" borderId="13" xfId="0" applyNumberFormat="1" applyFont="1" applyFill="1" applyBorder="1" applyAlignment="1">
      <alignment/>
    </xf>
    <xf numFmtId="0" fontId="11" fillId="48" borderId="13" xfId="0" applyFont="1" applyFill="1" applyBorder="1" applyAlignment="1">
      <alignment/>
    </xf>
    <xf numFmtId="9" fontId="11" fillId="49" borderId="10" xfId="53" applyNumberFormat="1" applyFont="1" applyFill="1" applyBorder="1">
      <alignment/>
      <protection/>
    </xf>
    <xf numFmtId="9" fontId="11" fillId="48" borderId="13" xfId="0" applyNumberFormat="1" applyFont="1" applyFill="1" applyBorder="1" applyAlignment="1">
      <alignment/>
    </xf>
    <xf numFmtId="174" fontId="11" fillId="48" borderId="13" xfId="58" applyNumberFormat="1" applyFont="1" applyFill="1" applyBorder="1" applyAlignment="1">
      <alignment/>
    </xf>
    <xf numFmtId="174" fontId="11" fillId="48" borderId="13" xfId="0" applyNumberFormat="1" applyFont="1" applyFill="1" applyBorder="1" applyAlignment="1">
      <alignment/>
    </xf>
    <xf numFmtId="9" fontId="11" fillId="48" borderId="10" xfId="0" applyNumberFormat="1" applyFont="1" applyFill="1" applyBorder="1" applyAlignment="1">
      <alignment/>
    </xf>
    <xf numFmtId="10" fontId="11" fillId="48" borderId="13" xfId="0" applyNumberFormat="1" applyFont="1" applyFill="1" applyBorder="1" applyAlignment="1">
      <alignment/>
    </xf>
    <xf numFmtId="0" fontId="14" fillId="49" borderId="10" xfId="53" applyFont="1" applyFill="1" applyBorder="1">
      <alignment/>
      <protection/>
    </xf>
    <xf numFmtId="2" fontId="11" fillId="48" borderId="13" xfId="0" applyNumberFormat="1" applyFont="1" applyFill="1" applyBorder="1" applyAlignment="1">
      <alignment/>
    </xf>
    <xf numFmtId="9" fontId="14" fillId="49" borderId="10" xfId="53" applyNumberFormat="1" applyFont="1" applyFill="1" applyBorder="1">
      <alignment/>
      <protection/>
    </xf>
    <xf numFmtId="181" fontId="11" fillId="48" borderId="13" xfId="61" applyNumberFormat="1" applyFont="1" applyFill="1" applyBorder="1" applyAlignment="1">
      <alignment/>
    </xf>
    <xf numFmtId="9" fontId="3" fillId="49" borderId="10" xfId="0" applyNumberFormat="1" applyFont="1" applyFill="1" applyBorder="1" applyAlignment="1">
      <alignment/>
    </xf>
    <xf numFmtId="9" fontId="11" fillId="50" borderId="13" xfId="0" applyNumberFormat="1" applyFont="1" applyFill="1" applyBorder="1" applyAlignment="1">
      <alignment/>
    </xf>
    <xf numFmtId="0" fontId="11" fillId="50" borderId="13" xfId="0" applyFont="1" applyFill="1" applyBorder="1" applyAlignment="1">
      <alignment/>
    </xf>
    <xf numFmtId="9" fontId="11" fillId="0" borderId="10" xfId="53" applyNumberFormat="1" applyFont="1" applyBorder="1">
      <alignment/>
      <protection/>
    </xf>
    <xf numFmtId="9" fontId="11" fillId="51" borderId="13" xfId="0" applyNumberFormat="1" applyFont="1" applyFill="1" applyBorder="1" applyAlignment="1">
      <alignment/>
    </xf>
    <xf numFmtId="0" fontId="11" fillId="52" borderId="13" xfId="0" applyFont="1" applyFill="1" applyBorder="1" applyAlignment="1">
      <alignment/>
    </xf>
    <xf numFmtId="9" fontId="11" fillId="52" borderId="13" xfId="0" applyNumberFormat="1" applyFont="1" applyFill="1" applyBorder="1" applyAlignment="1">
      <alignment/>
    </xf>
    <xf numFmtId="0" fontId="11" fillId="0" borderId="18" xfId="53" applyFont="1" applyBorder="1" applyAlignment="1">
      <alignment horizontal="left" vertical="top"/>
      <protection/>
    </xf>
    <xf numFmtId="9" fontId="11" fillId="53" borderId="13" xfId="0" applyNumberFormat="1" applyFont="1" applyFill="1" applyBorder="1" applyAlignment="1">
      <alignment/>
    </xf>
    <xf numFmtId="0" fontId="11" fillId="0" borderId="19" xfId="53" applyFont="1" applyBorder="1" applyAlignment="1">
      <alignment horizontal="left" vertical="top" wrapText="1"/>
      <protection/>
    </xf>
    <xf numFmtId="0" fontId="11" fillId="0" borderId="13" xfId="53" applyFont="1" applyBorder="1" applyAlignment="1">
      <alignment horizontal="left" vertical="top" wrapText="1"/>
      <protection/>
    </xf>
    <xf numFmtId="9" fontId="11" fillId="54" borderId="13" xfId="0" applyNumberFormat="1" applyFont="1" applyFill="1" applyBorder="1" applyAlignment="1">
      <alignment/>
    </xf>
    <xf numFmtId="9" fontId="11" fillId="33" borderId="10" xfId="53" applyNumberFormat="1" applyFont="1" applyFill="1" applyBorder="1">
      <alignment/>
      <protection/>
    </xf>
    <xf numFmtId="0" fontId="64" fillId="0" borderId="10" xfId="0" applyFont="1" applyBorder="1" applyAlignment="1">
      <alignment horizontal="left" vertical="top" wrapText="1"/>
    </xf>
    <xf numFmtId="0" fontId="11" fillId="0" borderId="17" xfId="53" applyFont="1" applyBorder="1" applyAlignment="1">
      <alignment horizontal="left" vertical="top" wrapText="1"/>
      <protection/>
    </xf>
    <xf numFmtId="0" fontId="11" fillId="55" borderId="13" xfId="0" applyFont="1" applyFill="1" applyBorder="1" applyAlignment="1">
      <alignment/>
    </xf>
    <xf numFmtId="9" fontId="11" fillId="56" borderId="10" xfId="53" applyNumberFormat="1" applyFont="1" applyFill="1" applyBorder="1">
      <alignment/>
      <protection/>
    </xf>
    <xf numFmtId="10" fontId="11" fillId="55" borderId="13" xfId="0" applyNumberFormat="1" applyFont="1" applyFill="1" applyBorder="1" applyAlignment="1">
      <alignment/>
    </xf>
    <xf numFmtId="0" fontId="16" fillId="0" borderId="10" xfId="0" applyFont="1" applyBorder="1" applyAlignment="1">
      <alignment horizontal="left" vertical="top" wrapText="1"/>
    </xf>
    <xf numFmtId="49" fontId="3" fillId="0" borderId="10" xfId="0" applyNumberFormat="1" applyFont="1" applyBorder="1" applyAlignment="1">
      <alignment horizontal="center" vertical="center"/>
    </xf>
    <xf numFmtId="0" fontId="3" fillId="0" borderId="0" xfId="0" applyFont="1" applyAlignment="1">
      <alignment horizontal="left" vertical="top"/>
    </xf>
    <xf numFmtId="0" fontId="3" fillId="0" borderId="14" xfId="0" applyFont="1" applyBorder="1" applyAlignment="1">
      <alignment horizontal="left" vertical="top" wrapText="1"/>
    </xf>
    <xf numFmtId="49" fontId="3" fillId="0" borderId="14" xfId="0" applyNumberFormat="1" applyFont="1" applyBorder="1" applyAlignment="1">
      <alignment horizontal="left" vertical="top" wrapText="1"/>
    </xf>
    <xf numFmtId="49" fontId="3" fillId="0" borderId="0" xfId="0" applyNumberFormat="1" applyFont="1" applyAlignment="1">
      <alignment horizontal="center" vertical="center"/>
    </xf>
    <xf numFmtId="49" fontId="3" fillId="0" borderId="14" xfId="0" applyNumberFormat="1" applyFont="1" applyBorder="1" applyAlignment="1">
      <alignment horizontal="center" vertical="center"/>
    </xf>
    <xf numFmtId="49" fontId="5" fillId="0" borderId="0" xfId="0" applyNumberFormat="1" applyFont="1" applyAlignment="1">
      <alignment horizontal="center" vertical="center"/>
    </xf>
    <xf numFmtId="0" fontId="16" fillId="0" borderId="0" xfId="0" applyFont="1" applyAlignment="1">
      <alignment horizontal="left" vertical="top" wrapText="1"/>
    </xf>
    <xf numFmtId="0" fontId="11" fillId="0" borderId="10" xfId="0" applyFont="1" applyFill="1" applyBorder="1" applyAlignment="1">
      <alignment/>
    </xf>
    <xf numFmtId="0" fontId="14" fillId="0" borderId="10" xfId="53" applyFont="1" applyFill="1" applyBorder="1">
      <alignment/>
      <protection/>
    </xf>
    <xf numFmtId="9" fontId="4" fillId="0" borderId="10" xfId="0" applyNumberFormat="1" applyFont="1" applyFill="1" applyBorder="1" applyAlignment="1">
      <alignment/>
    </xf>
    <xf numFmtId="0" fontId="18" fillId="0" borderId="10" xfId="0" applyFont="1" applyBorder="1" applyAlignment="1">
      <alignment horizontal="left" vertical="center"/>
    </xf>
    <xf numFmtId="9" fontId="18" fillId="0" borderId="10" xfId="0" applyNumberFormat="1" applyFont="1" applyBorder="1" applyAlignment="1">
      <alignment horizontal="left" vertical="center"/>
    </xf>
    <xf numFmtId="0" fontId="17" fillId="0" borderId="10" xfId="0" applyFont="1" applyFill="1" applyBorder="1" applyAlignment="1">
      <alignment/>
    </xf>
    <xf numFmtId="0" fontId="19" fillId="0" borderId="10" xfId="0" applyFont="1" applyFill="1" applyBorder="1" applyAlignment="1">
      <alignment/>
    </xf>
    <xf numFmtId="0" fontId="16" fillId="0" borderId="18" xfId="0" applyFont="1" applyBorder="1" applyAlignment="1">
      <alignment horizontal="left" vertical="top" wrapText="1"/>
    </xf>
    <xf numFmtId="0" fontId="16" fillId="0" borderId="14" xfId="0" applyFont="1" applyBorder="1" applyAlignment="1">
      <alignment horizontal="left" vertical="top" wrapText="1"/>
    </xf>
    <xf numFmtId="174" fontId="17" fillId="0" borderId="10" xfId="0" applyNumberFormat="1" applyFont="1" applyFill="1" applyBorder="1" applyAlignment="1">
      <alignment/>
    </xf>
    <xf numFmtId="174" fontId="4" fillId="0" borderId="10" xfId="0" applyNumberFormat="1" applyFont="1" applyFill="1" applyBorder="1" applyAlignment="1">
      <alignment/>
    </xf>
    <xf numFmtId="174" fontId="3" fillId="0" borderId="10" xfId="0" applyNumberFormat="1" applyFont="1" applyFill="1" applyBorder="1" applyAlignment="1">
      <alignment/>
    </xf>
    <xf numFmtId="9" fontId="3" fillId="0" borderId="10" xfId="0" applyNumberFormat="1" applyFont="1" applyFill="1" applyBorder="1" applyAlignment="1">
      <alignment/>
    </xf>
    <xf numFmtId="10" fontId="3" fillId="0" borderId="10" xfId="0" applyNumberFormat="1" applyFont="1" applyFill="1" applyBorder="1" applyAlignment="1">
      <alignment/>
    </xf>
    <xf numFmtId="49" fontId="3" fillId="0" borderId="20" xfId="0" applyNumberFormat="1" applyFont="1" applyBorder="1" applyAlignment="1">
      <alignment horizontal="center" vertical="center"/>
    </xf>
    <xf numFmtId="0" fontId="4" fillId="33" borderId="10" xfId="0" applyFont="1" applyFill="1" applyBorder="1" applyAlignment="1">
      <alignment/>
    </xf>
    <xf numFmtId="0" fontId="3" fillId="33" borderId="10" xfId="0" applyFont="1" applyFill="1" applyBorder="1" applyAlignment="1">
      <alignment/>
    </xf>
    <xf numFmtId="0" fontId="3" fillId="0" borderId="20" xfId="0" applyFont="1" applyBorder="1" applyAlignment="1">
      <alignment horizontal="left" wrapText="1"/>
    </xf>
    <xf numFmtId="0" fontId="3" fillId="0" borderId="20" xfId="0" applyFont="1" applyBorder="1" applyAlignment="1">
      <alignment horizontal="center" wrapText="1"/>
    </xf>
    <xf numFmtId="0" fontId="3" fillId="0" borderId="10" xfId="0" applyFont="1" applyFill="1" applyBorder="1" applyAlignment="1">
      <alignment horizontal="center" wrapText="1"/>
    </xf>
    <xf numFmtId="0" fontId="64" fillId="0" borderId="10" xfId="0" applyNumberFormat="1" applyFont="1" applyFill="1" applyBorder="1" applyAlignment="1">
      <alignment horizontal="center"/>
    </xf>
    <xf numFmtId="0" fontId="64" fillId="0" borderId="10" xfId="0" applyFont="1" applyFill="1" applyBorder="1" applyAlignment="1">
      <alignment horizontal="center"/>
    </xf>
    <xf numFmtId="0" fontId="3" fillId="0" borderId="10" xfId="0" applyFont="1" applyFill="1" applyBorder="1" applyAlignment="1">
      <alignment horizontal="center"/>
    </xf>
    <xf numFmtId="0" fontId="11" fillId="0" borderId="10" xfId="0" applyFont="1" applyFill="1" applyBorder="1" applyAlignment="1">
      <alignment horizontal="center"/>
    </xf>
    <xf numFmtId="0" fontId="4" fillId="0" borderId="10" xfId="0" applyNumberFormat="1" applyFont="1" applyFill="1" applyBorder="1" applyAlignment="1">
      <alignment/>
    </xf>
    <xf numFmtId="0"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20" fillId="0" borderId="10" xfId="0" applyFont="1" applyFill="1" applyBorder="1" applyAlignment="1">
      <alignment horizontal="center"/>
    </xf>
    <xf numFmtId="1" fontId="3" fillId="0" borderId="10" xfId="0" applyNumberFormat="1" applyFont="1" applyFill="1" applyBorder="1" applyAlignment="1">
      <alignment horizontal="center" wrapText="1"/>
    </xf>
    <xf numFmtId="181" fontId="3" fillId="0" borderId="10" xfId="0" applyNumberFormat="1" applyFont="1" applyFill="1" applyBorder="1" applyAlignment="1">
      <alignment horizontal="center" wrapText="1"/>
    </xf>
    <xf numFmtId="0" fontId="11" fillId="0" borderId="10" xfId="0" applyNumberFormat="1" applyFont="1" applyFill="1" applyBorder="1" applyAlignment="1">
      <alignment horizontal="center"/>
    </xf>
    <xf numFmtId="9" fontId="64" fillId="0" borderId="10" xfId="0" applyNumberFormat="1" applyFont="1" applyFill="1" applyBorder="1" applyAlignment="1">
      <alignment horizontal="center"/>
    </xf>
    <xf numFmtId="0" fontId="4" fillId="0" borderId="10" xfId="0" applyFont="1" applyFill="1" applyBorder="1" applyAlignment="1">
      <alignment horizontal="center"/>
    </xf>
    <xf numFmtId="0" fontId="5" fillId="0" borderId="0" xfId="0" applyFont="1" applyFill="1" applyAlignment="1">
      <alignment/>
    </xf>
    <xf numFmtId="1" fontId="4" fillId="0" borderId="10" xfId="0" applyNumberFormat="1" applyFont="1" applyFill="1" applyBorder="1" applyAlignment="1">
      <alignment/>
    </xf>
    <xf numFmtId="1" fontId="3" fillId="0" borderId="10" xfId="0" applyNumberFormat="1" applyFont="1" applyFill="1" applyBorder="1" applyAlignment="1">
      <alignment/>
    </xf>
    <xf numFmtId="2" fontId="17" fillId="0" borderId="10" xfId="0" applyNumberFormat="1" applyFont="1" applyFill="1" applyBorder="1" applyAlignment="1">
      <alignment/>
    </xf>
    <xf numFmtId="2" fontId="19" fillId="0" borderId="10" xfId="0" applyNumberFormat="1" applyFont="1" applyFill="1" applyBorder="1" applyAlignment="1">
      <alignment/>
    </xf>
    <xf numFmtId="172" fontId="17" fillId="0" borderId="10" xfId="0" applyNumberFormat="1" applyFont="1" applyFill="1" applyBorder="1" applyAlignment="1">
      <alignment/>
    </xf>
    <xf numFmtId="172" fontId="19" fillId="0" borderId="10" xfId="0" applyNumberFormat="1" applyFont="1" applyFill="1" applyBorder="1" applyAlignment="1">
      <alignment/>
    </xf>
    <xf numFmtId="1" fontId="4" fillId="0" borderId="10" xfId="0" applyNumberFormat="1" applyFont="1" applyFill="1" applyBorder="1" applyAlignment="1">
      <alignment horizontal="center"/>
    </xf>
    <xf numFmtId="0" fontId="4" fillId="0" borderId="10" xfId="0" applyFont="1" applyFill="1" applyBorder="1" applyAlignment="1">
      <alignment horizontal="center" vertical="center"/>
    </xf>
    <xf numFmtId="0" fontId="66" fillId="0" borderId="10" xfId="0" applyFont="1" applyFill="1" applyBorder="1" applyAlignment="1">
      <alignment horizontal="center" vertical="center"/>
    </xf>
    <xf numFmtId="1" fontId="4" fillId="0" borderId="10" xfId="0" applyNumberFormat="1" applyFont="1" applyFill="1" applyBorder="1" applyAlignment="1">
      <alignment horizontal="center" vertical="top"/>
    </xf>
    <xf numFmtId="1" fontId="4" fillId="0" borderId="10" xfId="0" applyNumberFormat="1" applyFont="1" applyFill="1" applyBorder="1" applyAlignment="1">
      <alignment horizontal="center" wrapText="1"/>
    </xf>
    <xf numFmtId="0" fontId="3" fillId="0" borderId="0" xfId="0" applyFont="1" applyAlignment="1">
      <alignment/>
    </xf>
    <xf numFmtId="9" fontId="4" fillId="0" borderId="10" xfId="0" applyNumberFormat="1" applyFont="1" applyFill="1" applyBorder="1" applyAlignment="1">
      <alignment horizontal="center" vertical="center"/>
    </xf>
    <xf numFmtId="174" fontId="4" fillId="0" borderId="10" xfId="0" applyNumberFormat="1" applyFont="1" applyFill="1" applyBorder="1" applyAlignment="1">
      <alignment horizontal="center" vertical="center"/>
    </xf>
    <xf numFmtId="0" fontId="19" fillId="0" borderId="0" xfId="0" applyFont="1" applyAlignment="1">
      <alignment/>
    </xf>
    <xf numFmtId="1" fontId="5" fillId="0" borderId="0" xfId="0" applyNumberFormat="1" applyFont="1" applyAlignment="1">
      <alignment/>
    </xf>
    <xf numFmtId="174" fontId="67" fillId="0" borderId="10" xfId="0" applyNumberFormat="1" applyFont="1" applyFill="1" applyBorder="1" applyAlignment="1">
      <alignment horizontal="center" vertical="center"/>
    </xf>
    <xf numFmtId="0" fontId="3" fillId="0" borderId="10" xfId="0" applyFont="1" applyBorder="1" applyAlignment="1">
      <alignment vertical="center" wrapText="1"/>
    </xf>
    <xf numFmtId="181" fontId="5" fillId="0" borderId="0" xfId="0" applyNumberFormat="1" applyFont="1" applyAlignment="1">
      <alignment/>
    </xf>
    <xf numFmtId="0" fontId="16" fillId="0" borderId="20" xfId="0" applyFont="1" applyBorder="1" applyAlignment="1">
      <alignment horizontal="left" vertical="top" wrapText="1"/>
    </xf>
    <xf numFmtId="174" fontId="17" fillId="57" borderId="10" xfId="0" applyNumberFormat="1" applyFont="1" applyFill="1" applyBorder="1" applyAlignment="1">
      <alignment/>
    </xf>
    <xf numFmtId="174" fontId="4" fillId="57" borderId="10" xfId="0" applyNumberFormat="1" applyFont="1" applyFill="1" applyBorder="1" applyAlignment="1">
      <alignment/>
    </xf>
    <xf numFmtId="0" fontId="68" fillId="0" borderId="21" xfId="0" applyFont="1" applyBorder="1" applyAlignment="1">
      <alignment vertical="top" wrapText="1"/>
    </xf>
    <xf numFmtId="0" fontId="16" fillId="0" borderId="18" xfId="0" applyFont="1" applyBorder="1" applyAlignment="1">
      <alignment vertical="top" wrapText="1"/>
    </xf>
    <xf numFmtId="49" fontId="16" fillId="33" borderId="20" xfId="0" applyNumberFormat="1" applyFont="1" applyFill="1" applyBorder="1" applyAlignment="1">
      <alignment horizontal="left" vertical="top" wrapText="1"/>
    </xf>
    <xf numFmtId="0" fontId="4" fillId="0" borderId="18" xfId="0" applyFont="1" applyBorder="1" applyAlignment="1">
      <alignment vertical="top" wrapText="1"/>
    </xf>
    <xf numFmtId="174" fontId="3" fillId="57" borderId="10" xfId="0" applyNumberFormat="1" applyFont="1" applyFill="1" applyBorder="1" applyAlignment="1">
      <alignment horizontal="center"/>
    </xf>
    <xf numFmtId="0" fontId="23" fillId="0" borderId="10" xfId="0" applyNumberFormat="1" applyFont="1" applyBorder="1" applyAlignment="1">
      <alignment horizontal="left" vertical="top" wrapText="1"/>
    </xf>
    <xf numFmtId="174" fontId="3" fillId="57" borderId="10" xfId="0" applyNumberFormat="1" applyFont="1" applyFill="1" applyBorder="1" applyAlignment="1">
      <alignment/>
    </xf>
    <xf numFmtId="0" fontId="4" fillId="57" borderId="10" xfId="0" applyFont="1" applyFill="1" applyBorder="1" applyAlignment="1">
      <alignment/>
    </xf>
    <xf numFmtId="0" fontId="4" fillId="57" borderId="10" xfId="0" applyNumberFormat="1" applyFont="1" applyFill="1" applyBorder="1" applyAlignment="1">
      <alignment horizontal="center"/>
    </xf>
    <xf numFmtId="0" fontId="4" fillId="57" borderId="10" xfId="0" applyFont="1" applyFill="1" applyBorder="1" applyAlignment="1">
      <alignment horizontal="center"/>
    </xf>
    <xf numFmtId="0" fontId="11" fillId="57" borderId="10" xfId="0" applyNumberFormat="1" applyFont="1" applyFill="1" applyBorder="1" applyAlignment="1">
      <alignment horizontal="center"/>
    </xf>
    <xf numFmtId="0" fontId="3" fillId="57" borderId="10" xfId="0" applyFont="1" applyFill="1" applyBorder="1" applyAlignment="1">
      <alignment/>
    </xf>
    <xf numFmtId="0" fontId="4" fillId="0" borderId="20" xfId="0" applyFont="1" applyBorder="1" applyAlignment="1">
      <alignment horizontal="center" wrapText="1"/>
    </xf>
    <xf numFmtId="0" fontId="4" fillId="0" borderId="20" xfId="0" applyFont="1" applyBorder="1" applyAlignment="1">
      <alignment horizontal="left"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6"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174" fontId="3" fillId="57" borderId="10" xfId="0" applyNumberFormat="1" applyFont="1" applyFill="1" applyBorder="1" applyAlignment="1">
      <alignment horizontal="center"/>
    </xf>
    <xf numFmtId="49" fontId="4" fillId="33" borderId="14" xfId="0" applyNumberFormat="1" applyFont="1" applyFill="1" applyBorder="1" applyAlignment="1">
      <alignment horizontal="left" vertical="top" wrapText="1"/>
    </xf>
    <xf numFmtId="49" fontId="4" fillId="33" borderId="11" xfId="0" applyNumberFormat="1" applyFont="1" applyFill="1" applyBorder="1" applyAlignment="1">
      <alignment horizontal="left" vertical="top" wrapText="1"/>
    </xf>
    <xf numFmtId="0" fontId="2" fillId="0" borderId="18" xfId="0" applyFont="1" applyBorder="1" applyAlignment="1">
      <alignment horizontal="center" vertical="top" wrapText="1"/>
    </xf>
    <xf numFmtId="0" fontId="3" fillId="0" borderId="19" xfId="0" applyFont="1" applyBorder="1" applyAlignment="1">
      <alignment vertical="top"/>
    </xf>
    <xf numFmtId="0" fontId="3" fillId="0" borderId="13" xfId="0" applyFont="1" applyBorder="1" applyAlignment="1">
      <alignment vertical="top"/>
    </xf>
    <xf numFmtId="49" fontId="3"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6" fillId="0" borderId="14" xfId="0" applyFont="1" applyBorder="1" applyAlignment="1">
      <alignment horizontal="left" vertical="top" wrapText="1"/>
    </xf>
    <xf numFmtId="0" fontId="16" fillId="0" borderId="11" xfId="0" applyFont="1" applyBorder="1" applyAlignment="1">
      <alignment horizontal="left" vertical="top" wrapText="1"/>
    </xf>
    <xf numFmtId="0" fontId="16" fillId="38" borderId="14" xfId="0" applyFont="1" applyFill="1" applyBorder="1" applyAlignment="1">
      <alignment horizontal="left" vertical="top" wrapText="1"/>
    </xf>
    <xf numFmtId="0" fontId="16" fillId="38" borderId="11" xfId="0" applyFont="1" applyFill="1" applyBorder="1" applyAlignment="1">
      <alignment horizontal="left" vertical="top" wrapText="1"/>
    </xf>
    <xf numFmtId="0" fontId="3" fillId="38" borderId="14" xfId="0" applyFont="1" applyFill="1" applyBorder="1" applyAlignment="1">
      <alignment horizontal="left" vertical="top" wrapText="1"/>
    </xf>
    <xf numFmtId="0" fontId="3" fillId="38" borderId="11" xfId="0" applyFont="1" applyFill="1" applyBorder="1" applyAlignment="1">
      <alignment horizontal="left" vertical="top" wrapText="1"/>
    </xf>
    <xf numFmtId="0" fontId="4" fillId="0" borderId="19" xfId="0" applyFont="1" applyBorder="1" applyAlignment="1">
      <alignment horizontal="left" vertical="center" wrapText="1"/>
    </xf>
    <xf numFmtId="0" fontId="4" fillId="0" borderId="13" xfId="0" applyFont="1" applyBorder="1" applyAlignment="1">
      <alignment horizontal="left" vertical="center" wrapText="1"/>
    </xf>
    <xf numFmtId="0" fontId="16" fillId="0" borderId="20" xfId="0" applyFont="1" applyBorder="1" applyAlignment="1">
      <alignment horizontal="left" vertical="top" wrapText="1"/>
    </xf>
    <xf numFmtId="0" fontId="16" fillId="0" borderId="10" xfId="0" applyFont="1" applyBorder="1" applyAlignment="1">
      <alignment horizontal="left" vertical="top" wrapText="1"/>
    </xf>
    <xf numFmtId="0" fontId="3" fillId="0" borderId="14" xfId="0" applyFont="1" applyFill="1" applyBorder="1" applyAlignment="1">
      <alignment horizontal="left" vertical="top" wrapText="1"/>
    </xf>
    <xf numFmtId="0" fontId="3" fillId="0" borderId="11" xfId="0" applyFont="1" applyFill="1" applyBorder="1" applyAlignment="1">
      <alignment horizontal="left" vertical="top" wrapText="1"/>
    </xf>
    <xf numFmtId="0" fontId="6" fillId="0" borderId="0" xfId="0" applyFont="1" applyBorder="1" applyAlignment="1">
      <alignment horizontal="center" vertical="center"/>
    </xf>
    <xf numFmtId="49" fontId="3" fillId="0" borderId="14"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2" fillId="0" borderId="10" xfId="0" applyFont="1" applyBorder="1" applyAlignment="1">
      <alignment horizontal="center"/>
    </xf>
    <xf numFmtId="0" fontId="3" fillId="0" borderId="10" xfId="0" applyFont="1" applyBorder="1" applyAlignment="1">
      <alignment/>
    </xf>
    <xf numFmtId="0" fontId="22" fillId="0" borderId="18" xfId="0" applyFont="1" applyBorder="1" applyAlignment="1">
      <alignment horizontal="center" vertical="top" wrapText="1"/>
    </xf>
    <xf numFmtId="0" fontId="21" fillId="0" borderId="19" xfId="0" applyFont="1" applyBorder="1" applyAlignment="1">
      <alignment vertical="top"/>
    </xf>
    <xf numFmtId="0" fontId="21" fillId="0" borderId="13" xfId="0" applyFont="1" applyBorder="1" applyAlignment="1">
      <alignment vertical="top"/>
    </xf>
    <xf numFmtId="0" fontId="3" fillId="0" borderId="10" xfId="0" applyFont="1" applyBorder="1" applyAlignment="1">
      <alignment horizontal="center" vertical="center" wrapText="1"/>
    </xf>
    <xf numFmtId="174" fontId="3" fillId="33"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18" fillId="0" borderId="14" xfId="0" applyFont="1" applyBorder="1" applyAlignment="1">
      <alignment horizontal="left" vertical="top" wrapText="1"/>
    </xf>
    <xf numFmtId="0" fontId="18" fillId="0" borderId="11" xfId="0" applyFont="1" applyBorder="1" applyAlignment="1">
      <alignment horizontal="left" vertical="top" wrapText="1"/>
    </xf>
    <xf numFmtId="0" fontId="4" fillId="0" borderId="19"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9" xfId="0" applyFont="1" applyBorder="1" applyAlignment="1">
      <alignment horizontal="left" vertical="top" wrapText="1"/>
    </xf>
    <xf numFmtId="0" fontId="4" fillId="0" borderId="13" xfId="0" applyFont="1" applyBorder="1" applyAlignment="1">
      <alignment horizontal="left" vertical="top" wrapText="1"/>
    </xf>
    <xf numFmtId="174" fontId="3" fillId="57" borderId="18" xfId="0" applyNumberFormat="1" applyFont="1" applyFill="1" applyBorder="1" applyAlignment="1">
      <alignment horizontal="center"/>
    </xf>
    <xf numFmtId="174" fontId="3" fillId="57" borderId="13" xfId="0" applyNumberFormat="1" applyFont="1" applyFill="1" applyBorder="1" applyAlignment="1">
      <alignment horizontal="center"/>
    </xf>
    <xf numFmtId="49" fontId="3" fillId="38" borderId="14" xfId="0" applyNumberFormat="1" applyFont="1" applyFill="1" applyBorder="1" applyAlignment="1">
      <alignment horizontal="left" vertical="top" wrapText="1"/>
    </xf>
    <xf numFmtId="49" fontId="3" fillId="38" borderId="11" xfId="0" applyNumberFormat="1" applyFont="1" applyFill="1" applyBorder="1" applyAlignment="1">
      <alignment horizontal="left" vertical="top" wrapText="1"/>
    </xf>
    <xf numFmtId="174" fontId="3" fillId="57" borderId="19" xfId="0" applyNumberFormat="1" applyFont="1" applyFill="1" applyBorder="1" applyAlignment="1">
      <alignment horizontal="center"/>
    </xf>
    <xf numFmtId="0" fontId="16" fillId="0" borderId="14" xfId="0" applyFont="1" applyBorder="1" applyAlignment="1">
      <alignment vertical="top" wrapText="1"/>
    </xf>
    <xf numFmtId="0" fontId="16" fillId="0" borderId="11" xfId="0" applyFont="1" applyBorder="1" applyAlignment="1">
      <alignment vertical="top" wrapText="1"/>
    </xf>
    <xf numFmtId="0" fontId="68" fillId="0" borderId="22" xfId="0" applyFont="1" applyBorder="1" applyAlignment="1">
      <alignment vertical="top" wrapText="1"/>
    </xf>
    <xf numFmtId="0" fontId="68" fillId="0" borderId="23" xfId="0" applyFont="1" applyBorder="1" applyAlignment="1">
      <alignment vertical="top" wrapText="1"/>
    </xf>
    <xf numFmtId="0" fontId="3" fillId="33" borderId="14" xfId="0" applyFont="1" applyFill="1" applyBorder="1" applyAlignment="1">
      <alignment horizontal="left" vertical="top" wrapText="1"/>
    </xf>
    <xf numFmtId="0" fontId="3" fillId="33" borderId="11" xfId="0" applyFont="1" applyFill="1" applyBorder="1" applyAlignment="1">
      <alignment horizontal="left" vertical="top" wrapText="1"/>
    </xf>
    <xf numFmtId="174" fontId="21" fillId="33" borderId="18" xfId="0" applyNumberFormat="1" applyFont="1" applyFill="1" applyBorder="1" applyAlignment="1">
      <alignment horizontal="center" vertical="top" wrapText="1"/>
    </xf>
    <xf numFmtId="174" fontId="21" fillId="33" borderId="19" xfId="0" applyNumberFormat="1" applyFont="1" applyFill="1" applyBorder="1" applyAlignment="1">
      <alignment horizontal="center" vertical="top" wrapText="1"/>
    </xf>
    <xf numFmtId="174" fontId="21" fillId="33" borderId="13" xfId="0" applyNumberFormat="1" applyFont="1" applyFill="1" applyBorder="1" applyAlignment="1">
      <alignment horizontal="center" vertical="top" wrapText="1"/>
    </xf>
    <xf numFmtId="0" fontId="3" fillId="0" borderId="10" xfId="0" applyFont="1" applyBorder="1" applyAlignment="1">
      <alignment horizontal="left" vertical="top" wrapText="1"/>
    </xf>
    <xf numFmtId="0" fontId="16" fillId="0" borderId="19" xfId="0" applyFont="1" applyBorder="1" applyAlignment="1">
      <alignment horizontal="center" vertical="top" wrapText="1"/>
    </xf>
    <xf numFmtId="0" fontId="16" fillId="0" borderId="13" xfId="0" applyFont="1" applyBorder="1" applyAlignment="1">
      <alignment horizontal="center" vertical="top" wrapText="1"/>
    </xf>
    <xf numFmtId="49" fontId="3" fillId="0" borderId="14"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4" fillId="33" borderId="18" xfId="0" applyNumberFormat="1" applyFont="1" applyFill="1" applyBorder="1" applyAlignment="1">
      <alignment horizontal="center" vertical="top"/>
    </xf>
    <xf numFmtId="49" fontId="4" fillId="33" borderId="19" xfId="0" applyNumberFormat="1" applyFont="1" applyFill="1" applyBorder="1" applyAlignment="1">
      <alignment horizontal="center" vertical="top"/>
    </xf>
    <xf numFmtId="49" fontId="4" fillId="33" borderId="13" xfId="0" applyNumberFormat="1" applyFont="1" applyFill="1" applyBorder="1" applyAlignment="1">
      <alignment horizontal="center" vertical="top"/>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0" fontId="4" fillId="0" borderId="19" xfId="0" applyFont="1" applyBorder="1" applyAlignment="1">
      <alignment horizontal="center" vertical="top" wrapText="1"/>
    </xf>
    <xf numFmtId="0" fontId="4" fillId="0" borderId="13" xfId="0" applyFont="1" applyBorder="1" applyAlignment="1">
      <alignment horizontal="center" vertical="top" wrapText="1"/>
    </xf>
    <xf numFmtId="0" fontId="4" fillId="33" borderId="10" xfId="0" applyFont="1" applyFill="1" applyBorder="1" applyAlignment="1">
      <alignment horizontal="left" vertical="top" wrapText="1"/>
    </xf>
    <xf numFmtId="174" fontId="3" fillId="0" borderId="18" xfId="0" applyNumberFormat="1" applyFont="1" applyBorder="1" applyAlignment="1">
      <alignment horizontal="center"/>
    </xf>
    <xf numFmtId="174" fontId="3" fillId="0" borderId="13" xfId="0" applyNumberFormat="1" applyFont="1" applyBorder="1" applyAlignment="1">
      <alignment horizontal="center"/>
    </xf>
    <xf numFmtId="0" fontId="11" fillId="0" borderId="10" xfId="53" applyFont="1" applyBorder="1" applyAlignment="1">
      <alignment horizontal="center" vertical="center"/>
      <protection/>
    </xf>
    <xf numFmtId="0" fontId="8" fillId="0" borderId="10" xfId="53" applyFont="1" applyBorder="1" applyAlignment="1">
      <alignment horizontal="center" wrapText="1"/>
      <protection/>
    </xf>
    <xf numFmtId="0" fontId="11" fillId="38" borderId="14" xfId="53" applyFont="1" applyFill="1" applyBorder="1" applyAlignment="1">
      <alignment horizontal="left" vertical="top" wrapText="1"/>
      <protection/>
    </xf>
    <xf numFmtId="0" fontId="11" fillId="38" borderId="11" xfId="53" applyFont="1" applyFill="1" applyBorder="1" applyAlignment="1">
      <alignment horizontal="left" vertical="top" wrapText="1"/>
      <protection/>
    </xf>
    <xf numFmtId="0" fontId="11" fillId="0" borderId="10" xfId="53" applyFont="1" applyBorder="1" applyAlignment="1">
      <alignment horizontal="left" vertical="center" wrapText="1"/>
      <protection/>
    </xf>
    <xf numFmtId="0" fontId="11" fillId="0" borderId="14" xfId="53" applyFont="1" applyBorder="1" applyAlignment="1">
      <alignment horizontal="center" vertical="center"/>
      <protection/>
    </xf>
    <xf numFmtId="0" fontId="11" fillId="0" borderId="11" xfId="53" applyFont="1" applyBorder="1" applyAlignment="1">
      <alignment horizontal="center" vertical="center"/>
      <protection/>
    </xf>
    <xf numFmtId="0" fontId="11" fillId="38" borderId="10" xfId="53" applyFont="1" applyFill="1" applyBorder="1" applyAlignment="1">
      <alignment horizontal="left" vertical="center" wrapText="1"/>
      <protection/>
    </xf>
    <xf numFmtId="0" fontId="8" fillId="0" borderId="18" xfId="0" applyFont="1" applyBorder="1" applyAlignment="1">
      <alignment horizontal="center" wrapText="1"/>
    </xf>
    <xf numFmtId="0" fontId="8" fillId="0" borderId="19" xfId="0" applyFont="1" applyBorder="1" applyAlignment="1">
      <alignment horizontal="center" wrapText="1"/>
    </xf>
    <xf numFmtId="0" fontId="8" fillId="0" borderId="13" xfId="0" applyFont="1" applyBorder="1" applyAlignment="1">
      <alignment horizontal="center" wrapText="1"/>
    </xf>
    <xf numFmtId="0" fontId="11" fillId="0" borderId="14" xfId="53" applyFont="1" applyBorder="1" applyAlignment="1">
      <alignment horizontal="left" vertical="top" wrapText="1"/>
      <protection/>
    </xf>
    <xf numFmtId="0" fontId="11" fillId="0" borderId="11" xfId="53" applyFont="1" applyBorder="1" applyAlignment="1">
      <alignment horizontal="left" vertical="top" wrapText="1"/>
      <protection/>
    </xf>
    <xf numFmtId="0" fontId="11" fillId="33" borderId="10" xfId="53" applyFont="1" applyFill="1" applyBorder="1" applyAlignment="1">
      <alignment horizontal="left" vertical="center" wrapText="1"/>
      <protection/>
    </xf>
    <xf numFmtId="0" fontId="9" fillId="0" borderId="14" xfId="53" applyFont="1" applyBorder="1" applyAlignment="1">
      <alignment horizontal="left" vertical="top" wrapText="1"/>
      <protection/>
    </xf>
    <xf numFmtId="0" fontId="9" fillId="0" borderId="11" xfId="53" applyFont="1" applyBorder="1" applyAlignment="1">
      <alignment horizontal="left" vertical="top" wrapText="1"/>
      <protection/>
    </xf>
    <xf numFmtId="0" fontId="11" fillId="0" borderId="12" xfId="53" applyFont="1" applyBorder="1" applyAlignment="1">
      <alignment horizontal="center" vertical="center" wrapText="1"/>
      <protection/>
    </xf>
    <xf numFmtId="0" fontId="8" fillId="0" borderId="0" xfId="53" applyFont="1" applyBorder="1" applyAlignment="1">
      <alignment horizontal="center" wrapText="1"/>
      <protection/>
    </xf>
    <xf numFmtId="174" fontId="64" fillId="0" borderId="24" xfId="0" applyNumberFormat="1" applyFont="1" applyBorder="1" applyAlignment="1">
      <alignment horizontal="center"/>
    </xf>
    <xf numFmtId="174" fontId="64" fillId="0" borderId="25" xfId="0" applyNumberFormat="1" applyFont="1" applyBorder="1" applyAlignment="1">
      <alignment horizontal="center"/>
    </xf>
    <xf numFmtId="0" fontId="11" fillId="0" borderId="14" xfId="0" applyFont="1" applyBorder="1" applyAlignment="1">
      <alignment horizontal="left" vertical="center"/>
    </xf>
    <xf numFmtId="0" fontId="11" fillId="0" borderId="11" xfId="0" applyFont="1" applyBorder="1" applyAlignment="1">
      <alignment horizontal="left" vertical="center"/>
    </xf>
    <xf numFmtId="0" fontId="11" fillId="0" borderId="14" xfId="0" applyFont="1" applyBorder="1" applyAlignment="1">
      <alignment horizontal="left" vertical="top" wrapText="1"/>
    </xf>
    <xf numFmtId="0" fontId="11" fillId="0" borderId="11" xfId="0" applyFont="1" applyBorder="1" applyAlignment="1">
      <alignment horizontal="left" vertical="top" wrapText="1"/>
    </xf>
    <xf numFmtId="0" fontId="9" fillId="0" borderId="17" xfId="0" applyFont="1" applyBorder="1" applyAlignment="1">
      <alignment horizontal="left" vertical="top" wrapText="1"/>
    </xf>
    <xf numFmtId="0" fontId="9" fillId="0" borderId="16" xfId="0" applyFont="1" applyBorder="1" applyAlignment="1">
      <alignment horizontal="left" vertical="top" wrapText="1"/>
    </xf>
    <xf numFmtId="174" fontId="64" fillId="0" borderId="18" xfId="0" applyNumberFormat="1" applyFont="1" applyBorder="1" applyAlignment="1">
      <alignment horizontal="center"/>
    </xf>
    <xf numFmtId="0" fontId="9" fillId="0" borderId="14" xfId="53" applyFont="1" applyBorder="1" applyAlignment="1">
      <alignment horizontal="left" vertical="top"/>
      <protection/>
    </xf>
    <xf numFmtId="0" fontId="9" fillId="0" borderId="11" xfId="53" applyFont="1" applyBorder="1" applyAlignment="1">
      <alignment horizontal="left" vertical="top"/>
      <protection/>
    </xf>
    <xf numFmtId="0" fontId="9" fillId="0" borderId="22" xfId="53" applyFont="1" applyBorder="1" applyAlignment="1">
      <alignment horizontal="left" vertical="top" wrapText="1"/>
      <protection/>
    </xf>
    <xf numFmtId="0" fontId="9" fillId="0" borderId="21" xfId="53" applyFont="1" applyBorder="1" applyAlignment="1">
      <alignment horizontal="left" vertical="top" wrapText="1"/>
      <protection/>
    </xf>
    <xf numFmtId="0" fontId="9" fillId="0" borderId="23" xfId="53" applyFont="1" applyBorder="1" applyAlignment="1">
      <alignment horizontal="left" vertical="top" wrapText="1"/>
      <protection/>
    </xf>
    <xf numFmtId="0" fontId="9" fillId="0" borderId="10" xfId="53" applyFont="1" applyBorder="1" applyAlignment="1">
      <alignment horizontal="center" vertical="top"/>
      <protection/>
    </xf>
    <xf numFmtId="0" fontId="11" fillId="0" borderId="10" xfId="53" applyFont="1" applyBorder="1" applyAlignment="1">
      <alignment horizontal="center" vertical="top"/>
      <protection/>
    </xf>
    <xf numFmtId="0" fontId="9" fillId="0" borderId="14" xfId="53" applyFont="1" applyBorder="1" applyAlignment="1">
      <alignment horizontal="center" vertical="top" wrapText="1"/>
      <protection/>
    </xf>
    <xf numFmtId="0" fontId="9" fillId="0" borderId="11" xfId="53" applyFont="1" applyBorder="1" applyAlignment="1">
      <alignment horizontal="center" vertical="top" wrapText="1"/>
      <protection/>
    </xf>
    <xf numFmtId="0" fontId="8" fillId="0" borderId="10" xfId="53" applyFont="1" applyBorder="1" applyAlignment="1">
      <alignment horizontal="center" vertical="center" wrapText="1"/>
      <protection/>
    </xf>
    <xf numFmtId="0" fontId="9" fillId="0" borderId="12" xfId="53" applyFont="1" applyBorder="1" applyAlignment="1">
      <alignment horizontal="center" vertical="top" wrapText="1"/>
      <protection/>
    </xf>
    <xf numFmtId="0" fontId="11" fillId="0" borderId="12" xfId="53" applyFont="1" applyBorder="1" applyAlignment="1">
      <alignment horizontal="center" vertical="top" wrapText="1"/>
      <protection/>
    </xf>
    <xf numFmtId="0" fontId="11" fillId="0" borderId="10" xfId="53" applyFont="1" applyBorder="1" applyAlignment="1">
      <alignment horizontal="left" vertical="top"/>
      <protection/>
    </xf>
    <xf numFmtId="0" fontId="11" fillId="0" borderId="14" xfId="0" applyFont="1" applyBorder="1" applyAlignment="1">
      <alignment horizontal="left" vertical="top"/>
    </xf>
    <xf numFmtId="0" fontId="11" fillId="0" borderId="11" xfId="0" applyFont="1" applyBorder="1" applyAlignment="1">
      <alignment horizontal="left" vertical="top"/>
    </xf>
    <xf numFmtId="0" fontId="11" fillId="0" borderId="26" xfId="53" applyFont="1" applyBorder="1" applyAlignment="1">
      <alignment horizontal="left" vertical="top" wrapText="1"/>
      <protection/>
    </xf>
    <xf numFmtId="0" fontId="11" fillId="0" borderId="27" xfId="53" applyFont="1" applyBorder="1" applyAlignment="1">
      <alignment horizontal="left" vertical="top" wrapText="1"/>
      <protection/>
    </xf>
    <xf numFmtId="0" fontId="11" fillId="0" borderId="28" xfId="53" applyFont="1" applyBorder="1" applyAlignment="1">
      <alignment horizontal="left" vertical="top" wrapText="1"/>
      <protection/>
    </xf>
    <xf numFmtId="0" fontId="11" fillId="0" borderId="12" xfId="53" applyFont="1" applyBorder="1" applyAlignment="1">
      <alignment horizontal="left" vertical="top" wrapText="1"/>
      <protection/>
    </xf>
    <xf numFmtId="0" fontId="64" fillId="0" borderId="14" xfId="0" applyFont="1" applyBorder="1" applyAlignment="1">
      <alignment horizontal="left" vertical="top" wrapText="1"/>
    </xf>
    <xf numFmtId="0" fontId="64" fillId="0" borderId="11" xfId="0" applyFont="1" applyBorder="1" applyAlignment="1">
      <alignment horizontal="left" vertical="top"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13" xfId="0" applyFont="1" applyBorder="1" applyAlignment="1">
      <alignment horizontal="center"/>
    </xf>
    <xf numFmtId="16" fontId="11" fillId="0" borderId="14" xfId="0" applyNumberFormat="1" applyFont="1" applyBorder="1" applyAlignment="1">
      <alignment horizontal="left" vertical="top"/>
    </xf>
    <xf numFmtId="0" fontId="8" fillId="0" borderId="18" xfId="53" applyFont="1" applyBorder="1" applyAlignment="1">
      <alignment horizontal="center" vertical="top"/>
      <protection/>
    </xf>
    <xf numFmtId="0" fontId="8" fillId="0" borderId="19" xfId="53" applyFont="1" applyBorder="1" applyAlignment="1">
      <alignment horizontal="center" vertical="top"/>
      <protection/>
    </xf>
    <xf numFmtId="0" fontId="8" fillId="0" borderId="13" xfId="53" applyFont="1" applyBorder="1" applyAlignment="1">
      <alignment horizontal="center" vertical="top"/>
      <protection/>
    </xf>
    <xf numFmtId="0" fontId="11" fillId="0" borderId="18" xfId="53" applyFont="1" applyBorder="1" applyAlignment="1">
      <alignment horizontal="left" vertical="top"/>
      <protection/>
    </xf>
    <xf numFmtId="0" fontId="8" fillId="0" borderId="18" xfId="53" applyFont="1" applyBorder="1" applyAlignment="1">
      <alignment horizontal="center" vertical="center"/>
      <protection/>
    </xf>
    <xf numFmtId="0" fontId="11" fillId="0" borderId="19" xfId="53" applyFont="1" applyBorder="1" applyAlignment="1">
      <alignment horizontal="center" vertical="center"/>
      <protection/>
    </xf>
    <xf numFmtId="0" fontId="11" fillId="0" borderId="13" xfId="53" applyFont="1" applyBorder="1" applyAlignment="1">
      <alignment horizontal="center" vertical="center"/>
      <protection/>
    </xf>
    <xf numFmtId="0" fontId="11" fillId="0" borderId="14" xfId="0" applyFont="1" applyBorder="1" applyAlignment="1">
      <alignment horizontal="center" vertical="top" wrapText="1"/>
    </xf>
    <xf numFmtId="0" fontId="11" fillId="0" borderId="11" xfId="0" applyFont="1" applyBorder="1" applyAlignment="1">
      <alignment horizontal="center" vertical="top" wrapText="1"/>
    </xf>
    <xf numFmtId="49" fontId="11" fillId="0" borderId="14" xfId="53" applyNumberFormat="1" applyFont="1" applyBorder="1" applyAlignment="1">
      <alignment horizontal="center" vertical="top"/>
      <protection/>
    </xf>
    <xf numFmtId="49" fontId="11" fillId="0" borderId="11" xfId="53" applyNumberFormat="1" applyFont="1" applyBorder="1" applyAlignment="1">
      <alignment horizontal="center" vertical="top"/>
      <protection/>
    </xf>
    <xf numFmtId="0" fontId="11" fillId="0" borderId="20" xfId="0" applyFont="1" applyBorder="1" applyAlignment="1">
      <alignment horizontal="left" vertical="top"/>
    </xf>
    <xf numFmtId="0" fontId="11" fillId="0" borderId="22" xfId="0" applyFont="1" applyBorder="1" applyAlignment="1">
      <alignment horizontal="left" vertical="top"/>
    </xf>
    <xf numFmtId="0" fontId="11" fillId="0" borderId="23" xfId="0" applyFont="1" applyBorder="1" applyAlignment="1">
      <alignment horizontal="left" vertical="top"/>
    </xf>
    <xf numFmtId="0" fontId="11" fillId="0" borderId="10" xfId="0" applyFont="1" applyBorder="1" applyAlignment="1">
      <alignment horizontal="left" vertical="top"/>
    </xf>
    <xf numFmtId="49" fontId="11" fillId="0" borderId="14" xfId="53" applyNumberFormat="1" applyFont="1" applyBorder="1" applyAlignment="1">
      <alignment horizontal="left" vertical="top"/>
      <protection/>
    </xf>
    <xf numFmtId="49" fontId="11" fillId="0" borderId="11" xfId="53" applyNumberFormat="1" applyFont="1" applyBorder="1" applyAlignment="1">
      <alignment horizontal="left" vertical="top"/>
      <protection/>
    </xf>
    <xf numFmtId="0" fontId="11" fillId="38" borderId="14" xfId="0" applyFont="1" applyFill="1" applyBorder="1" applyAlignment="1">
      <alignment horizontal="left" vertical="top" wrapText="1"/>
    </xf>
    <xf numFmtId="0" fontId="11" fillId="38" borderId="11" xfId="0" applyFont="1" applyFill="1" applyBorder="1" applyAlignment="1">
      <alignment horizontal="left" vertical="top" wrapText="1"/>
    </xf>
    <xf numFmtId="0" fontId="2" fillId="0" borderId="29" xfId="0" applyFont="1" applyBorder="1" applyAlignment="1">
      <alignment horizontal="center"/>
    </xf>
    <xf numFmtId="0" fontId="8" fillId="0" borderId="29" xfId="53" applyFont="1" applyBorder="1" applyAlignment="1">
      <alignment horizontal="center" vertical="top"/>
      <protection/>
    </xf>
    <xf numFmtId="0" fontId="8" fillId="0" borderId="17" xfId="53" applyFont="1" applyBorder="1" applyAlignment="1">
      <alignment horizontal="center" vertical="top"/>
      <protection/>
    </xf>
    <xf numFmtId="0" fontId="11" fillId="0" borderId="14" xfId="53" applyFont="1" applyBorder="1" applyAlignment="1">
      <alignment horizontal="left" vertical="top"/>
      <protection/>
    </xf>
    <xf numFmtId="0" fontId="11" fillId="0" borderId="11" xfId="53" applyFont="1" applyBorder="1" applyAlignment="1">
      <alignment horizontal="left" vertical="top"/>
      <protection/>
    </xf>
    <xf numFmtId="0" fontId="14" fillId="0" borderId="29" xfId="53" applyFont="1" applyBorder="1" applyAlignment="1">
      <alignment horizontal="left" vertical="top"/>
      <protection/>
    </xf>
    <xf numFmtId="0" fontId="14" fillId="0" borderId="0" xfId="53" applyFont="1" applyAlignment="1">
      <alignment horizontal="left" vertical="top"/>
      <protection/>
    </xf>
    <xf numFmtId="0" fontId="14" fillId="0" borderId="17" xfId="53" applyFont="1" applyBorder="1" applyAlignment="1">
      <alignment horizontal="left" vertical="top" wrapText="1"/>
      <protection/>
    </xf>
    <xf numFmtId="0" fontId="14" fillId="0" borderId="30" xfId="53" applyFont="1" applyBorder="1" applyAlignment="1">
      <alignment horizontal="left" vertical="top" wrapText="1"/>
      <protection/>
    </xf>
    <xf numFmtId="174" fontId="64" fillId="0" borderId="13" xfId="0" applyNumberFormat="1" applyFont="1" applyBorder="1" applyAlignment="1">
      <alignment horizontal="center"/>
    </xf>
    <xf numFmtId="0" fontId="11" fillId="38" borderId="14" xfId="53" applyFont="1" applyFill="1" applyBorder="1" applyAlignment="1">
      <alignment horizontal="center" vertical="top" wrapText="1"/>
      <protection/>
    </xf>
    <xf numFmtId="0" fontId="11" fillId="38" borderId="11" xfId="53" applyFont="1" applyFill="1" applyBorder="1" applyAlignment="1">
      <alignment horizontal="center" vertical="top" wrapText="1"/>
      <protection/>
    </xf>
    <xf numFmtId="0" fontId="64" fillId="38" borderId="14" xfId="0" applyFont="1" applyFill="1" applyBorder="1" applyAlignment="1">
      <alignment horizontal="left" vertical="top" wrapText="1"/>
    </xf>
    <xf numFmtId="0" fontId="64" fillId="38" borderId="11" xfId="0" applyFont="1" applyFill="1" applyBorder="1" applyAlignment="1">
      <alignment horizontal="left" vertical="top" wrapText="1"/>
    </xf>
    <xf numFmtId="0" fontId="8" fillId="0" borderId="18" xfId="0" applyFont="1" applyBorder="1" applyAlignment="1">
      <alignment horizontal="center" vertical="top" wrapText="1"/>
    </xf>
    <xf numFmtId="0" fontId="8" fillId="0" borderId="19" xfId="0" applyFont="1" applyBorder="1" applyAlignment="1">
      <alignment horizontal="center" vertical="top"/>
    </xf>
    <xf numFmtId="0" fontId="8" fillId="0" borderId="13" xfId="0" applyFont="1" applyBorder="1" applyAlignment="1">
      <alignment horizontal="center" vertical="top"/>
    </xf>
    <xf numFmtId="0" fontId="8" fillId="0" borderId="19" xfId="0" applyFont="1" applyBorder="1" applyAlignment="1">
      <alignment horizontal="center" vertical="top" wrapText="1"/>
    </xf>
    <xf numFmtId="0" fontId="8" fillId="0" borderId="25" xfId="0" applyFont="1" applyBorder="1" applyAlignment="1">
      <alignment horizontal="center" vertical="top" wrapText="1"/>
    </xf>
    <xf numFmtId="0" fontId="8" fillId="0" borderId="18" xfId="0" applyFont="1" applyBorder="1" applyAlignment="1">
      <alignment horizontal="center" vertical="top"/>
    </xf>
    <xf numFmtId="0" fontId="69" fillId="0" borderId="18" xfId="0" applyFont="1" applyBorder="1" applyAlignment="1">
      <alignment horizontal="center" wrapText="1"/>
    </xf>
    <xf numFmtId="0" fontId="69" fillId="0" borderId="19" xfId="0" applyFont="1" applyBorder="1" applyAlignment="1">
      <alignment horizontal="center"/>
    </xf>
    <xf numFmtId="0" fontId="69" fillId="0" borderId="25" xfId="0" applyFont="1" applyBorder="1" applyAlignment="1">
      <alignment horizontal="center"/>
    </xf>
    <xf numFmtId="0" fontId="8" fillId="0" borderId="18" xfId="53" applyFont="1" applyBorder="1" applyAlignment="1">
      <alignment horizontal="center" vertical="top" wrapText="1"/>
      <protection/>
    </xf>
    <xf numFmtId="0" fontId="8" fillId="0" borderId="19" xfId="53" applyFont="1" applyBorder="1" applyAlignment="1">
      <alignment horizontal="center" vertical="top" wrapText="1"/>
      <protection/>
    </xf>
    <xf numFmtId="0" fontId="8" fillId="0" borderId="13" xfId="53" applyFont="1" applyBorder="1" applyAlignment="1">
      <alignment horizontal="center" vertical="top" wrapText="1"/>
      <protection/>
    </xf>
    <xf numFmtId="49" fontId="11" fillId="0" borderId="14" xfId="0" applyNumberFormat="1" applyFont="1" applyBorder="1" applyAlignment="1">
      <alignment horizontal="left" vertical="top"/>
    </xf>
    <xf numFmtId="49" fontId="11" fillId="0" borderId="11" xfId="0" applyNumberFormat="1" applyFont="1" applyBorder="1" applyAlignment="1">
      <alignment horizontal="left" vertical="top"/>
    </xf>
    <xf numFmtId="0" fontId="11" fillId="0" borderId="21" xfId="0" applyFont="1" applyBorder="1" applyAlignment="1">
      <alignment horizontal="left" vertical="top"/>
    </xf>
    <xf numFmtId="0" fontId="2" fillId="0" borderId="22"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wrapText="1"/>
    </xf>
    <xf numFmtId="0" fontId="11" fillId="33" borderId="12" xfId="53" applyFont="1" applyFill="1" applyBorder="1" applyAlignment="1">
      <alignment horizontal="center" vertical="center" wrapText="1"/>
      <protection/>
    </xf>
    <xf numFmtId="0" fontId="8" fillId="33" borderId="0" xfId="53" applyFont="1" applyFill="1" applyBorder="1" applyAlignment="1">
      <alignment horizontal="center" wrapText="1"/>
      <protection/>
    </xf>
    <xf numFmtId="174" fontId="3" fillId="33" borderId="18" xfId="0" applyNumberFormat="1" applyFont="1" applyFill="1" applyBorder="1" applyAlignment="1">
      <alignment horizontal="center"/>
    </xf>
    <xf numFmtId="174" fontId="3" fillId="33" borderId="13" xfId="0" applyNumberFormat="1" applyFont="1" applyFill="1" applyBorder="1" applyAlignment="1">
      <alignment horizontal="center"/>
    </xf>
    <xf numFmtId="174" fontId="3" fillId="49" borderId="18" xfId="0" applyNumberFormat="1" applyFont="1" applyFill="1" applyBorder="1" applyAlignment="1">
      <alignment horizontal="center"/>
    </xf>
    <xf numFmtId="174" fontId="3" fillId="49" borderId="13" xfId="0" applyNumberFormat="1" applyFont="1" applyFill="1" applyBorder="1" applyAlignment="1">
      <alignment horizontal="center"/>
    </xf>
    <xf numFmtId="0" fontId="16" fillId="38" borderId="18" xfId="0" applyFont="1" applyFill="1" applyBorder="1" applyAlignment="1">
      <alignment horizontal="left" vertical="top" wrapText="1"/>
    </xf>
    <xf numFmtId="0" fontId="16" fillId="38" borderId="19" xfId="0" applyFont="1" applyFill="1" applyBorder="1" applyAlignment="1">
      <alignment horizontal="left" vertical="top" wrapText="1"/>
    </xf>
    <xf numFmtId="0" fontId="16" fillId="38" borderId="13" xfId="0" applyFont="1" applyFill="1" applyBorder="1" applyAlignment="1">
      <alignment horizontal="left" vertical="top" wrapText="1"/>
    </xf>
    <xf numFmtId="9" fontId="19" fillId="0" borderId="10" xfId="0" applyNumberFormat="1" applyFont="1" applyFill="1" applyBorder="1" applyAlignment="1">
      <alignment/>
    </xf>
    <xf numFmtId="9" fontId="17" fillId="0" borderId="10" xfId="0" applyNumberFormat="1" applyFont="1" applyFill="1" applyBorder="1" applyAlignment="1">
      <alignment/>
    </xf>
    <xf numFmtId="10" fontId="19" fillId="0" borderId="10" xfId="0" applyNumberFormat="1" applyFont="1" applyFill="1" applyBorder="1" applyAlignment="1">
      <alignment/>
    </xf>
    <xf numFmtId="10" fontId="17" fillId="0" borderId="10" xfId="0" applyNumberFormat="1"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E340"/>
  <sheetViews>
    <sheetView tabSelected="1" zoomScale="70" zoomScaleNormal="70" zoomScaleSheetLayoutView="40" zoomScalePageLayoutView="0" workbookViewId="0" topLeftCell="A1">
      <pane ySplit="6" topLeftCell="A19" activePane="bottomLeft" state="frozen"/>
      <selection pane="topLeft" activeCell="A1" sqref="A1"/>
      <selection pane="bottomLeft" activeCell="B28" sqref="B28:B29"/>
    </sheetView>
  </sheetViews>
  <sheetFormatPr defaultColWidth="9.140625" defaultRowHeight="15"/>
  <cols>
    <col min="1" max="1" width="9.140625" style="179" customWidth="1"/>
    <col min="2" max="2" width="60.7109375" style="174" customWidth="1"/>
    <col min="3" max="3" width="7.8515625" style="1" customWidth="1"/>
    <col min="4" max="4" width="8.00390625" style="1" customWidth="1"/>
    <col min="5" max="5" width="7.8515625" style="1" customWidth="1"/>
    <col min="6" max="6" width="8.00390625" style="1" customWidth="1"/>
    <col min="7" max="7" width="9.8515625" style="1" customWidth="1"/>
    <col min="8" max="8" width="8.421875" style="1" customWidth="1"/>
    <col min="9" max="9" width="9.28125" style="1" customWidth="1"/>
    <col min="10" max="10" width="8.140625" style="1" customWidth="1"/>
    <col min="11" max="11" width="8.28125" style="1" customWidth="1"/>
    <col min="12" max="12" width="7.421875" style="1" customWidth="1"/>
    <col min="13" max="13" width="7.8515625" style="1" customWidth="1"/>
    <col min="14" max="14" width="8.140625" style="1" customWidth="1"/>
    <col min="15" max="15" width="7.8515625" style="1" customWidth="1"/>
    <col min="16" max="16" width="8.00390625" style="1" customWidth="1"/>
    <col min="17" max="17" width="9.00390625" style="1" customWidth="1"/>
    <col min="18" max="18" width="6.421875" style="1" customWidth="1"/>
    <col min="19" max="19" width="7.7109375" style="1" customWidth="1"/>
    <col min="20" max="20" width="6.421875" style="1" customWidth="1"/>
    <col min="21" max="23" width="7.8515625" style="1" customWidth="1"/>
    <col min="24" max="24" width="8.00390625" style="1" customWidth="1"/>
    <col min="25" max="25" width="9.28125" style="1" customWidth="1"/>
    <col min="26" max="26" width="10.00390625" style="1" customWidth="1"/>
    <col min="27" max="27" width="12.28125" style="5" bestFit="1" customWidth="1"/>
    <col min="28" max="28" width="12.28125" style="5" customWidth="1"/>
    <col min="29" max="29" width="12.421875" style="5" customWidth="1"/>
    <col min="30" max="30" width="36.140625" style="180" customWidth="1"/>
    <col min="31" max="31" width="9.140625" style="1" customWidth="1"/>
    <col min="32" max="32" width="9.28125" style="1" bestFit="1" customWidth="1"/>
    <col min="33" max="16384" width="9.140625" style="1" customWidth="1"/>
  </cols>
  <sheetData>
    <row r="2" spans="1:30" ht="22.5">
      <c r="A2" s="276" t="s">
        <v>633</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row>
    <row r="3" spans="1:29" ht="18">
      <c r="A3" s="177"/>
      <c r="C3" s="56"/>
      <c r="D3" s="56"/>
      <c r="E3" s="56"/>
      <c r="F3" s="56"/>
      <c r="G3" s="56"/>
      <c r="H3" s="56"/>
      <c r="I3" s="56"/>
      <c r="J3" s="56"/>
      <c r="K3" s="56"/>
      <c r="L3" s="56"/>
      <c r="M3" s="56"/>
      <c r="N3" s="56"/>
      <c r="O3" s="56"/>
      <c r="P3" s="56"/>
      <c r="Q3" s="56"/>
      <c r="R3" s="56"/>
      <c r="S3" s="56"/>
      <c r="T3" s="56"/>
      <c r="U3" s="56"/>
      <c r="V3" s="56"/>
      <c r="W3" s="56"/>
      <c r="X3" s="56"/>
      <c r="Y3" s="56"/>
      <c r="Z3" s="56"/>
      <c r="AA3" s="57"/>
      <c r="AB3" s="57"/>
      <c r="AC3" s="57"/>
    </row>
    <row r="4" spans="1:83" s="2" customFormat="1" ht="18">
      <c r="A4" s="280" t="s">
        <v>0</v>
      </c>
      <c r="B4" s="277" t="s">
        <v>20</v>
      </c>
      <c r="C4" s="288" t="s">
        <v>2</v>
      </c>
      <c r="D4" s="288"/>
      <c r="E4" s="288" t="s">
        <v>3</v>
      </c>
      <c r="F4" s="288"/>
      <c r="G4" s="288" t="s">
        <v>8</v>
      </c>
      <c r="H4" s="288"/>
      <c r="I4" s="286" t="s">
        <v>9</v>
      </c>
      <c r="J4" s="286"/>
      <c r="K4" s="286" t="s">
        <v>10</v>
      </c>
      <c r="L4" s="286"/>
      <c r="M4" s="286" t="s">
        <v>11</v>
      </c>
      <c r="N4" s="286"/>
      <c r="O4" s="286" t="s">
        <v>12</v>
      </c>
      <c r="P4" s="286"/>
      <c r="Q4" s="286" t="s">
        <v>13</v>
      </c>
      <c r="R4" s="286"/>
      <c r="S4" s="286" t="s">
        <v>14</v>
      </c>
      <c r="T4" s="286"/>
      <c r="U4" s="286" t="s">
        <v>15</v>
      </c>
      <c r="V4" s="286"/>
      <c r="W4" s="286" t="s">
        <v>16</v>
      </c>
      <c r="X4" s="286"/>
      <c r="Y4" s="286" t="s">
        <v>17</v>
      </c>
      <c r="Z4" s="286"/>
      <c r="AA4" s="288" t="s">
        <v>552</v>
      </c>
      <c r="AB4" s="288"/>
      <c r="AC4" s="288"/>
      <c r="AD4" s="289" t="s">
        <v>1</v>
      </c>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row>
    <row r="5" spans="1:83" s="2" customFormat="1" ht="36">
      <c r="A5" s="280"/>
      <c r="B5" s="278"/>
      <c r="C5" s="59" t="s">
        <v>4</v>
      </c>
      <c r="D5" s="59" t="s">
        <v>5</v>
      </c>
      <c r="E5" s="59" t="s">
        <v>6</v>
      </c>
      <c r="F5" s="59" t="s">
        <v>7</v>
      </c>
      <c r="G5" s="59" t="s">
        <v>6</v>
      </c>
      <c r="H5" s="232" t="s">
        <v>7</v>
      </c>
      <c r="I5" s="59" t="s">
        <v>6</v>
      </c>
      <c r="J5" s="59" t="s">
        <v>7</v>
      </c>
      <c r="K5" s="59" t="s">
        <v>6</v>
      </c>
      <c r="L5" s="59" t="s">
        <v>7</v>
      </c>
      <c r="M5" s="59" t="s">
        <v>6</v>
      </c>
      <c r="N5" s="59" t="s">
        <v>7</v>
      </c>
      <c r="O5" s="59" t="s">
        <v>6</v>
      </c>
      <c r="P5" s="59" t="s">
        <v>7</v>
      </c>
      <c r="Q5" s="59" t="s">
        <v>6</v>
      </c>
      <c r="R5" s="59" t="s">
        <v>7</v>
      </c>
      <c r="S5" s="59" t="s">
        <v>6</v>
      </c>
      <c r="T5" s="59" t="s">
        <v>7</v>
      </c>
      <c r="U5" s="59" t="s">
        <v>6</v>
      </c>
      <c r="V5" s="59" t="s">
        <v>7</v>
      </c>
      <c r="W5" s="59" t="s">
        <v>6</v>
      </c>
      <c r="X5" s="59" t="s">
        <v>7</v>
      </c>
      <c r="Y5" s="59" t="s">
        <v>6</v>
      </c>
      <c r="Z5" s="59" t="s">
        <v>7</v>
      </c>
      <c r="AA5" s="58" t="s">
        <v>629</v>
      </c>
      <c r="AB5" s="58" t="s">
        <v>634</v>
      </c>
      <c r="AC5" s="58" t="s">
        <v>7</v>
      </c>
      <c r="AD5" s="290"/>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row>
    <row r="6" spans="1:83" s="2" customFormat="1" ht="18">
      <c r="A6" s="280"/>
      <c r="B6" s="279"/>
      <c r="C6" s="286" t="s">
        <v>19</v>
      </c>
      <c r="D6" s="286"/>
      <c r="E6" s="286" t="s">
        <v>18</v>
      </c>
      <c r="F6" s="286"/>
      <c r="G6" s="286" t="s">
        <v>19</v>
      </c>
      <c r="H6" s="286"/>
      <c r="I6" s="286" t="s">
        <v>19</v>
      </c>
      <c r="J6" s="286"/>
      <c r="K6" s="286" t="s">
        <v>19</v>
      </c>
      <c r="L6" s="286"/>
      <c r="M6" s="286" t="s">
        <v>19</v>
      </c>
      <c r="N6" s="286"/>
      <c r="O6" s="286" t="s">
        <v>19</v>
      </c>
      <c r="P6" s="286"/>
      <c r="Q6" s="286" t="s">
        <v>19</v>
      </c>
      <c r="R6" s="286"/>
      <c r="S6" s="286" t="s">
        <v>19</v>
      </c>
      <c r="T6" s="286"/>
      <c r="U6" s="286" t="s">
        <v>19</v>
      </c>
      <c r="V6" s="286"/>
      <c r="W6" s="286" t="s">
        <v>19</v>
      </c>
      <c r="X6" s="286"/>
      <c r="Y6" s="286" t="s">
        <v>19</v>
      </c>
      <c r="Z6" s="286"/>
      <c r="AA6" s="288" t="s">
        <v>19</v>
      </c>
      <c r="AB6" s="288"/>
      <c r="AC6" s="288"/>
      <c r="AD6" s="291"/>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1:30" ht="18">
      <c r="A7" s="173"/>
      <c r="B7" s="281" t="s">
        <v>546</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172"/>
    </row>
    <row r="8" spans="1:30" s="3" customFormat="1" ht="214.5" customHeight="1">
      <c r="A8" s="173" t="s">
        <v>618</v>
      </c>
      <c r="B8" s="27" t="s">
        <v>550</v>
      </c>
      <c r="C8" s="235"/>
      <c r="D8" s="236"/>
      <c r="E8" s="235"/>
      <c r="F8" s="235"/>
      <c r="G8" s="235"/>
      <c r="H8" s="236"/>
      <c r="I8" s="235"/>
      <c r="J8" s="235"/>
      <c r="K8" s="235"/>
      <c r="L8" s="235"/>
      <c r="M8" s="235"/>
      <c r="N8" s="235"/>
      <c r="O8" s="190"/>
      <c r="P8" s="190"/>
      <c r="Q8" s="190"/>
      <c r="R8" s="190"/>
      <c r="S8" s="190"/>
      <c r="T8" s="190"/>
      <c r="U8" s="190"/>
      <c r="V8" s="190"/>
      <c r="W8" s="190"/>
      <c r="X8" s="190"/>
      <c r="Y8" s="190"/>
      <c r="Z8" s="190"/>
      <c r="AA8" s="191"/>
      <c r="AB8" s="191"/>
      <c r="AC8" s="192"/>
      <c r="AD8" s="303" t="s">
        <v>551</v>
      </c>
    </row>
    <row r="9" spans="1:30" s="3" customFormat="1" ht="27" customHeight="1">
      <c r="A9" s="178"/>
      <c r="B9" s="176"/>
      <c r="C9" s="256"/>
      <c r="D9" s="256"/>
      <c r="E9" s="256"/>
      <c r="F9" s="256"/>
      <c r="G9" s="256"/>
      <c r="H9" s="256"/>
      <c r="I9" s="256"/>
      <c r="J9" s="256"/>
      <c r="K9" s="256"/>
      <c r="L9" s="256"/>
      <c r="M9" s="256"/>
      <c r="N9" s="256"/>
      <c r="O9" s="256"/>
      <c r="P9" s="256"/>
      <c r="Q9" s="256"/>
      <c r="R9" s="256"/>
      <c r="S9" s="256"/>
      <c r="T9" s="256"/>
      <c r="U9" s="256"/>
      <c r="V9" s="256"/>
      <c r="W9" s="256"/>
      <c r="X9" s="256"/>
      <c r="Y9" s="256"/>
      <c r="Z9" s="256"/>
      <c r="AA9" s="287"/>
      <c r="AB9" s="287"/>
      <c r="AC9" s="287"/>
      <c r="AD9" s="304"/>
    </row>
    <row r="10" spans="1:30" ht="75" customHeight="1">
      <c r="A10" s="173" t="s">
        <v>619</v>
      </c>
      <c r="B10" s="27" t="s">
        <v>553</v>
      </c>
      <c r="C10" s="235"/>
      <c r="D10" s="235"/>
      <c r="E10" s="235"/>
      <c r="F10" s="235"/>
      <c r="G10" s="235"/>
      <c r="H10" s="236"/>
      <c r="I10" s="235"/>
      <c r="J10" s="235"/>
      <c r="K10" s="235"/>
      <c r="L10" s="235"/>
      <c r="M10" s="235"/>
      <c r="N10" s="235"/>
      <c r="O10" s="190"/>
      <c r="P10" s="191"/>
      <c r="Q10" s="190"/>
      <c r="R10" s="191"/>
      <c r="S10" s="190"/>
      <c r="T10" s="191"/>
      <c r="U10" s="190"/>
      <c r="V10" s="191"/>
      <c r="W10" s="190"/>
      <c r="X10" s="190"/>
      <c r="Y10" s="190"/>
      <c r="Z10" s="60"/>
      <c r="AA10" s="191"/>
      <c r="AB10" s="191"/>
      <c r="AC10" s="194"/>
      <c r="AD10" s="303" t="s">
        <v>613</v>
      </c>
    </row>
    <row r="11" spans="1:30" s="3" customFormat="1" ht="27" customHeight="1">
      <c r="A11" s="178"/>
      <c r="B11" s="17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304"/>
    </row>
    <row r="12" spans="1:30" ht="102" customHeight="1">
      <c r="A12" s="178" t="s">
        <v>556</v>
      </c>
      <c r="B12" s="175" t="s">
        <v>554</v>
      </c>
      <c r="C12" s="184">
        <v>13</v>
      </c>
      <c r="D12" s="184">
        <v>13</v>
      </c>
      <c r="E12" s="184">
        <v>13</v>
      </c>
      <c r="F12" s="184">
        <v>13</v>
      </c>
      <c r="G12" s="184">
        <v>13</v>
      </c>
      <c r="H12" s="184">
        <v>13</v>
      </c>
      <c r="I12" s="184">
        <v>13</v>
      </c>
      <c r="J12" s="184">
        <v>13</v>
      </c>
      <c r="K12" s="184">
        <v>13</v>
      </c>
      <c r="L12" s="184">
        <v>13</v>
      </c>
      <c r="M12" s="184">
        <v>13</v>
      </c>
      <c r="N12" s="184">
        <v>13</v>
      </c>
      <c r="O12" s="184">
        <v>13</v>
      </c>
      <c r="P12" s="184"/>
      <c r="Q12" s="184">
        <v>13</v>
      </c>
      <c r="R12" s="184"/>
      <c r="S12" s="184">
        <v>13</v>
      </c>
      <c r="T12" s="184"/>
      <c r="U12" s="184">
        <v>13</v>
      </c>
      <c r="V12" s="184"/>
      <c r="W12" s="184">
        <v>13</v>
      </c>
      <c r="X12" s="184"/>
      <c r="Y12" s="184">
        <v>13</v>
      </c>
      <c r="Z12" s="184"/>
      <c r="AA12" s="183"/>
      <c r="AB12" s="183"/>
      <c r="AC12" s="193"/>
      <c r="AD12" s="305" t="s">
        <v>555</v>
      </c>
    </row>
    <row r="13" spans="1:30" s="3" customFormat="1" ht="21.75" customHeight="1">
      <c r="A13" s="178"/>
      <c r="B13" s="176"/>
      <c r="C13" s="256">
        <f>_xlfn.IFERROR(D12/C12,0)</f>
        <v>1</v>
      </c>
      <c r="D13" s="256"/>
      <c r="E13" s="256">
        <f>_xlfn.IFERROR(F12/E12,0)</f>
        <v>1</v>
      </c>
      <c r="F13" s="256"/>
      <c r="G13" s="256">
        <f>_xlfn.IFERROR(H12/G12,0)</f>
        <v>1</v>
      </c>
      <c r="H13" s="256"/>
      <c r="I13" s="256">
        <f>_xlfn.IFERROR(J12/I12,0)</f>
        <v>1</v>
      </c>
      <c r="J13" s="256"/>
      <c r="K13" s="256">
        <f>_xlfn.IFERROR(L12/K12,0)</f>
        <v>1</v>
      </c>
      <c r="L13" s="256"/>
      <c r="M13" s="256">
        <f>_xlfn.IFERROR(N12/M12,0)</f>
        <v>1</v>
      </c>
      <c r="N13" s="256"/>
      <c r="O13" s="256">
        <f>_xlfn.IFERROR(P12/O12,0)</f>
        <v>0</v>
      </c>
      <c r="P13" s="256"/>
      <c r="Q13" s="256">
        <f>_xlfn.IFERROR(R12/Q12,0)</f>
        <v>0</v>
      </c>
      <c r="R13" s="256"/>
      <c r="S13" s="256">
        <f>_xlfn.IFERROR(T12/S12,0)</f>
        <v>0</v>
      </c>
      <c r="T13" s="256"/>
      <c r="U13" s="256">
        <f>_xlfn.IFERROR(V12/U12,0)</f>
        <v>0</v>
      </c>
      <c r="V13" s="256"/>
      <c r="W13" s="256">
        <f>_xlfn.IFERROR(X12/W12,0)</f>
        <v>0</v>
      </c>
      <c r="X13" s="256"/>
      <c r="Y13" s="256">
        <f>_xlfn.IFERROR(Z12/Y12,0)</f>
        <v>0</v>
      </c>
      <c r="Z13" s="256"/>
      <c r="AA13" s="298">
        <f>_xlfn.IFERROR(AC10/AA10,0)</f>
        <v>0</v>
      </c>
      <c r="AB13" s="302"/>
      <c r="AC13" s="299"/>
      <c r="AD13" s="306"/>
    </row>
    <row r="14" spans="1:30" s="3" customFormat="1" ht="36" customHeight="1">
      <c r="A14" s="178"/>
      <c r="B14" s="251" t="s">
        <v>548</v>
      </c>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3"/>
      <c r="AD14" s="237"/>
    </row>
    <row r="15" spans="1:30" ht="87" customHeight="1">
      <c r="A15" s="173" t="s">
        <v>558</v>
      </c>
      <c r="B15" s="27" t="s">
        <v>557</v>
      </c>
      <c r="C15" s="184"/>
      <c r="D15" s="184"/>
      <c r="E15" s="184"/>
      <c r="F15" s="184"/>
      <c r="G15" s="185">
        <v>0.25</v>
      </c>
      <c r="H15" s="185">
        <v>0.25</v>
      </c>
      <c r="I15" s="184"/>
      <c r="J15" s="184"/>
      <c r="K15" s="184"/>
      <c r="L15" s="184"/>
      <c r="M15" s="185">
        <v>0.25</v>
      </c>
      <c r="N15" s="185">
        <v>0.25</v>
      </c>
      <c r="O15" s="184"/>
      <c r="P15" s="184"/>
      <c r="Q15" s="184"/>
      <c r="R15" s="184"/>
      <c r="S15" s="185">
        <v>0.25</v>
      </c>
      <c r="T15" s="184"/>
      <c r="U15" s="184"/>
      <c r="V15" s="184"/>
      <c r="W15" s="184"/>
      <c r="X15" s="184"/>
      <c r="Y15" s="185">
        <v>0.25</v>
      </c>
      <c r="Z15" s="184"/>
      <c r="AA15" s="185">
        <f>G15+M15+S15+Y15</f>
        <v>1</v>
      </c>
      <c r="AB15" s="185"/>
      <c r="AC15" s="184">
        <f>H15+N15+T15+Z15</f>
        <v>0.5</v>
      </c>
      <c r="AD15" s="303" t="s">
        <v>559</v>
      </c>
    </row>
    <row r="16" spans="1:30" s="3" customFormat="1" ht="18">
      <c r="A16" s="178"/>
      <c r="B16" s="176"/>
      <c r="C16" s="256">
        <f>_xlfn.IFERROR(D15/C15,0)</f>
        <v>0</v>
      </c>
      <c r="D16" s="256"/>
      <c r="E16" s="256">
        <f>_xlfn.IFERROR(F15/E15,0)</f>
        <v>0</v>
      </c>
      <c r="F16" s="256"/>
      <c r="G16" s="256">
        <f>_xlfn.IFERROR(H15/G15,0)</f>
        <v>1</v>
      </c>
      <c r="H16" s="256"/>
      <c r="I16" s="256">
        <f>_xlfn.IFERROR(J15/I15,0)</f>
        <v>0</v>
      </c>
      <c r="J16" s="256"/>
      <c r="K16" s="256">
        <f>_xlfn.IFERROR(L15/K15,0)</f>
        <v>0</v>
      </c>
      <c r="L16" s="256"/>
      <c r="M16" s="256">
        <f>_xlfn.IFERROR(N15/M15,0)</f>
        <v>1</v>
      </c>
      <c r="N16" s="256"/>
      <c r="O16" s="256">
        <f>_xlfn.IFERROR(P15/O15,0)</f>
        <v>0</v>
      </c>
      <c r="P16" s="256"/>
      <c r="Q16" s="256">
        <f>_xlfn.IFERROR(R15/Q15,0)</f>
        <v>0</v>
      </c>
      <c r="R16" s="256"/>
      <c r="S16" s="256">
        <f>_xlfn.IFERROR(T15/S15,0)</f>
        <v>0</v>
      </c>
      <c r="T16" s="256"/>
      <c r="U16" s="256">
        <f>_xlfn.IFERROR(V15/U15,0)</f>
        <v>0</v>
      </c>
      <c r="V16" s="256"/>
      <c r="W16" s="256">
        <f>_xlfn.IFERROR(X15/W15,0)</f>
        <v>0</v>
      </c>
      <c r="X16" s="256"/>
      <c r="Y16" s="256">
        <f>_xlfn.IFERROR(Z15/Y15,0)</f>
        <v>0</v>
      </c>
      <c r="Z16" s="256"/>
      <c r="AA16" s="256">
        <f>_xlfn.IFERROR(AC15/AA15,0)</f>
        <v>0.5</v>
      </c>
      <c r="AB16" s="256"/>
      <c r="AC16" s="256"/>
      <c r="AD16" s="304"/>
    </row>
    <row r="17" spans="1:30" s="3" customFormat="1" ht="48" customHeight="1">
      <c r="A17" s="173"/>
      <c r="B17" s="238" t="s">
        <v>624</v>
      </c>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4"/>
      <c r="AD17" s="172"/>
    </row>
    <row r="18" spans="1:30" ht="29.25" customHeight="1">
      <c r="A18" s="173"/>
      <c r="B18" s="283" t="s">
        <v>560</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5"/>
      <c r="AD18" s="172"/>
    </row>
    <row r="19" spans="1:30" s="3" customFormat="1" ht="141" customHeight="1">
      <c r="A19" s="178" t="s">
        <v>607</v>
      </c>
      <c r="B19" s="175" t="s">
        <v>561</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264" t="s">
        <v>606</v>
      </c>
    </row>
    <row r="20" spans="1:32" s="3" customFormat="1" ht="29.25" customHeight="1">
      <c r="A20" s="195"/>
      <c r="B20" s="257" t="s">
        <v>641</v>
      </c>
      <c r="C20" s="196"/>
      <c r="D20" s="196"/>
      <c r="E20" s="196">
        <v>277</v>
      </c>
      <c r="F20" s="196">
        <v>178</v>
      </c>
      <c r="G20" s="196">
        <v>141</v>
      </c>
      <c r="H20" s="196">
        <v>119</v>
      </c>
      <c r="I20" s="196">
        <v>141</v>
      </c>
      <c r="J20" s="196">
        <v>104</v>
      </c>
      <c r="K20" s="196">
        <v>141</v>
      </c>
      <c r="L20" s="196">
        <v>59</v>
      </c>
      <c r="M20" s="196">
        <v>141</v>
      </c>
      <c r="N20" s="196"/>
      <c r="O20" s="196">
        <v>141</v>
      </c>
      <c r="P20" s="196"/>
      <c r="Q20" s="196">
        <v>141</v>
      </c>
      <c r="R20" s="196"/>
      <c r="S20" s="196">
        <v>141</v>
      </c>
      <c r="T20" s="196"/>
      <c r="U20" s="196">
        <v>141</v>
      </c>
      <c r="V20" s="196"/>
      <c r="W20" s="196">
        <v>141</v>
      </c>
      <c r="X20" s="196"/>
      <c r="Y20" s="196">
        <v>141</v>
      </c>
      <c r="Z20" s="196"/>
      <c r="AA20" s="196">
        <f>E20+G20+I20+K20+M20+O20+Q20+S20+U20+W20+Y20</f>
        <v>1687</v>
      </c>
      <c r="AB20" s="196">
        <f>E20+G20+I20+K20</f>
        <v>700</v>
      </c>
      <c r="AC20" s="196">
        <f>D20+F20+H20+J20+L20+N20+P20+R20+T20+V20+X20+Z20</f>
        <v>460</v>
      </c>
      <c r="AD20" s="272"/>
      <c r="AE20" s="229">
        <v>1687</v>
      </c>
      <c r="AF20" s="3">
        <f>AA20-AE20</f>
        <v>0</v>
      </c>
    </row>
    <row r="21" spans="1:30" s="3" customFormat="1" ht="27.75" customHeight="1">
      <c r="A21" s="195"/>
      <c r="B21" s="258"/>
      <c r="C21" s="256">
        <f>_xlfn.IFERROR(D20/C20,0)</f>
        <v>0</v>
      </c>
      <c r="D21" s="256"/>
      <c r="E21" s="256">
        <f>_xlfn.IFERROR(F20/E20,0)</f>
        <v>0.6425992779783394</v>
      </c>
      <c r="F21" s="256"/>
      <c r="G21" s="256">
        <f>_xlfn.IFERROR(H20/G20,0)</f>
        <v>0.8439716312056738</v>
      </c>
      <c r="H21" s="256"/>
      <c r="I21" s="256">
        <f>_xlfn.IFERROR(J20/I20,0)</f>
        <v>0.7375886524822695</v>
      </c>
      <c r="J21" s="256"/>
      <c r="K21" s="256">
        <f>_xlfn.IFERROR(L20/K20,0)</f>
        <v>0.41843971631205673</v>
      </c>
      <c r="L21" s="256"/>
      <c r="M21" s="256">
        <f>_xlfn.IFERROR(N20/M20,0)</f>
        <v>0</v>
      </c>
      <c r="N21" s="256"/>
      <c r="O21" s="256">
        <f>_xlfn.IFERROR(P20/O20,0)</f>
        <v>0</v>
      </c>
      <c r="P21" s="256"/>
      <c r="Q21" s="256">
        <f>_xlfn.IFERROR(R20/Q20,0)</f>
        <v>0</v>
      </c>
      <c r="R21" s="256"/>
      <c r="S21" s="256">
        <f>_xlfn.IFERROR(T20/S20,0)</f>
        <v>0</v>
      </c>
      <c r="T21" s="256"/>
      <c r="U21" s="256">
        <f>_xlfn.IFERROR(V20/U20,0)</f>
        <v>0</v>
      </c>
      <c r="V21" s="256"/>
      <c r="W21" s="256">
        <f>_xlfn.IFERROR(X20/W20,0)</f>
        <v>0</v>
      </c>
      <c r="X21" s="256"/>
      <c r="Y21" s="256">
        <f>_xlfn.IFERROR(Z20/Y20,0)</f>
        <v>0</v>
      </c>
      <c r="Z21" s="256"/>
      <c r="AA21" s="241">
        <f>_xlfn.IFERROR(AC20/AA20,0)</f>
        <v>0.2726733847065797</v>
      </c>
      <c r="AB21" s="241"/>
      <c r="AC21" s="241">
        <f>_xlfn.IFERROR(AC20/AB20,0)</f>
        <v>0.6571428571428571</v>
      </c>
      <c r="AD21" s="272"/>
    </row>
    <row r="22" spans="1:31" s="3" customFormat="1" ht="30" customHeight="1">
      <c r="A22" s="195"/>
      <c r="B22" s="257" t="s">
        <v>608</v>
      </c>
      <c r="C22" s="199"/>
      <c r="D22" s="198"/>
      <c r="E22" s="249">
        <v>1211</v>
      </c>
      <c r="F22" s="250">
        <v>232</v>
      </c>
      <c r="G22" s="249">
        <v>606</v>
      </c>
      <c r="H22" s="250">
        <v>674</v>
      </c>
      <c r="I22" s="249">
        <v>606</v>
      </c>
      <c r="J22" s="250">
        <v>-536</v>
      </c>
      <c r="K22" s="249">
        <v>606</v>
      </c>
      <c r="L22" s="250">
        <v>77</v>
      </c>
      <c r="M22" s="249">
        <v>606</v>
      </c>
      <c r="N22" s="250"/>
      <c r="O22" s="249">
        <v>606</v>
      </c>
      <c r="P22" s="250"/>
      <c r="Q22" s="249">
        <v>606</v>
      </c>
      <c r="R22" s="250"/>
      <c r="S22" s="249">
        <v>606</v>
      </c>
      <c r="T22" s="250"/>
      <c r="U22" s="249">
        <v>606</v>
      </c>
      <c r="V22" s="250"/>
      <c r="W22" s="249">
        <v>606</v>
      </c>
      <c r="X22" s="250"/>
      <c r="Y22" s="249">
        <v>606</v>
      </c>
      <c r="Z22" s="250"/>
      <c r="AA22" s="196">
        <f>C22+E22+G22+I22+K22+M22+O22+Q22+S22+U22+W22+Y22</f>
        <v>7271</v>
      </c>
      <c r="AB22" s="196">
        <f>E22+G22+I22+K22</f>
        <v>3029</v>
      </c>
      <c r="AC22" s="196">
        <f>D22+F22+H22+J22+L22+N22+P22+R22+T22+V22+X22+Z22</f>
        <v>447</v>
      </c>
      <c r="AD22" s="272"/>
      <c r="AE22" s="3">
        <v>7271</v>
      </c>
    </row>
    <row r="23" spans="1:30" s="3" customFormat="1" ht="30" customHeight="1">
      <c r="A23" s="195"/>
      <c r="B23" s="258"/>
      <c r="C23" s="256">
        <f>_xlfn.IFERROR(D22/C22,0)</f>
        <v>0</v>
      </c>
      <c r="D23" s="256"/>
      <c r="E23" s="256">
        <f>_xlfn.IFERROR(F22/E22,0)</f>
        <v>0.1915772089182494</v>
      </c>
      <c r="F23" s="256"/>
      <c r="G23" s="256">
        <f>_xlfn.IFERROR(H22/G22,0)</f>
        <v>1.1122112211221122</v>
      </c>
      <c r="H23" s="256"/>
      <c r="I23" s="256">
        <f>_xlfn.IFERROR(J22/I22,0)</f>
        <v>-0.8844884488448845</v>
      </c>
      <c r="J23" s="256"/>
      <c r="K23" s="256">
        <f>_xlfn.IFERROR(L22/K22,0)</f>
        <v>0.12706270627062707</v>
      </c>
      <c r="L23" s="256"/>
      <c r="M23" s="256">
        <f>_xlfn.IFERROR(N22/M22,0)</f>
        <v>0</v>
      </c>
      <c r="N23" s="256"/>
      <c r="O23" s="256">
        <f>_xlfn.IFERROR(P22/O22,0)</f>
        <v>0</v>
      </c>
      <c r="P23" s="256"/>
      <c r="Q23" s="256">
        <f>_xlfn.IFERROR(R22/Q22,0)</f>
        <v>0</v>
      </c>
      <c r="R23" s="256"/>
      <c r="S23" s="256">
        <f>_xlfn.IFERROR(T22/S22,0)</f>
        <v>0</v>
      </c>
      <c r="T23" s="256"/>
      <c r="U23" s="256">
        <f>_xlfn.IFERROR(V22/U22,0)</f>
        <v>0</v>
      </c>
      <c r="V23" s="256"/>
      <c r="W23" s="256">
        <f>_xlfn.IFERROR(X22/W22,0)</f>
        <v>0</v>
      </c>
      <c r="X23" s="256"/>
      <c r="Y23" s="256">
        <f>_xlfn.IFERROR(Z22/Y22,0)</f>
        <v>0</v>
      </c>
      <c r="Z23" s="256"/>
      <c r="AA23" s="241">
        <f>_xlfn.IFERROR(AC22/AA22,0)</f>
        <v>0.06147710081144272</v>
      </c>
      <c r="AC23" s="241">
        <f>_xlfn.IFERROR(AC22/AB22,0)</f>
        <v>0.1475734565863321</v>
      </c>
      <c r="AD23" s="265"/>
    </row>
    <row r="24" spans="1:30" s="3" customFormat="1" ht="54.75" customHeight="1">
      <c r="A24" s="195"/>
      <c r="B24" s="239" t="s">
        <v>624</v>
      </c>
      <c r="C24" s="309" t="s">
        <v>630</v>
      </c>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1"/>
      <c r="AD24" s="234"/>
    </row>
    <row r="25" spans="1:30" s="3" customFormat="1" ht="138.75" customHeight="1">
      <c r="A25" s="262" t="s">
        <v>566</v>
      </c>
      <c r="B25" s="254" t="s">
        <v>562</v>
      </c>
      <c r="C25" s="235"/>
      <c r="D25" s="235"/>
      <c r="E25" s="235"/>
      <c r="F25" s="235"/>
      <c r="G25" s="235"/>
      <c r="H25" s="235"/>
      <c r="I25" s="235"/>
      <c r="J25" s="235"/>
      <c r="K25" s="235"/>
      <c r="L25" s="235"/>
      <c r="M25" s="235"/>
      <c r="N25" s="235"/>
      <c r="O25" s="190"/>
      <c r="P25" s="186"/>
      <c r="Q25" s="190"/>
      <c r="R25" s="187"/>
      <c r="S25" s="190"/>
      <c r="T25" s="186"/>
      <c r="U25" s="190"/>
      <c r="V25" s="186"/>
      <c r="W25" s="190"/>
      <c r="X25" s="186"/>
      <c r="Y25" s="190"/>
      <c r="Z25" s="186"/>
      <c r="AA25" s="191"/>
      <c r="AB25" s="191"/>
      <c r="AC25" s="194"/>
      <c r="AD25" s="189" t="s">
        <v>621</v>
      </c>
    </row>
    <row r="26" spans="1:30" s="3" customFormat="1" ht="28.5" customHeight="1">
      <c r="A26" s="263"/>
      <c r="B26" s="255"/>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172"/>
    </row>
    <row r="27" spans="1:30" s="3" customFormat="1" ht="39" customHeight="1">
      <c r="A27" s="195"/>
      <c r="B27" s="239" t="s">
        <v>624</v>
      </c>
      <c r="C27" s="312" t="s">
        <v>631</v>
      </c>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172"/>
    </row>
    <row r="28" spans="1:30" s="3" customFormat="1" ht="76.5" customHeight="1">
      <c r="A28" s="262" t="s">
        <v>567</v>
      </c>
      <c r="B28" s="315" t="s">
        <v>563</v>
      </c>
      <c r="C28" s="256"/>
      <c r="D28" s="256"/>
      <c r="E28" s="256"/>
      <c r="F28" s="256"/>
      <c r="G28" s="256"/>
      <c r="H28" s="256"/>
      <c r="I28" s="256"/>
      <c r="J28" s="256"/>
      <c r="K28" s="256"/>
      <c r="L28" s="256"/>
      <c r="M28" s="256"/>
      <c r="N28" s="256"/>
      <c r="O28" s="190"/>
      <c r="P28" s="186"/>
      <c r="Q28" s="190"/>
      <c r="R28" s="187"/>
      <c r="S28" s="190"/>
      <c r="T28" s="186"/>
      <c r="U28" s="190"/>
      <c r="V28" s="186"/>
      <c r="W28" s="190"/>
      <c r="X28" s="186"/>
      <c r="Y28" s="190"/>
      <c r="Z28" s="186"/>
      <c r="AA28" s="191"/>
      <c r="AB28" s="191"/>
      <c r="AC28" s="194"/>
      <c r="AD28" s="172"/>
    </row>
    <row r="29" spans="1:30" s="3" customFormat="1" ht="39" customHeight="1">
      <c r="A29" s="263"/>
      <c r="B29" s="316"/>
      <c r="C29" s="298"/>
      <c r="D29" s="299"/>
      <c r="E29" s="298"/>
      <c r="F29" s="299"/>
      <c r="G29" s="298"/>
      <c r="H29" s="299"/>
      <c r="I29" s="298"/>
      <c r="J29" s="299"/>
      <c r="K29" s="298"/>
      <c r="L29" s="299"/>
      <c r="M29" s="298"/>
      <c r="N29" s="299"/>
      <c r="O29" s="298"/>
      <c r="P29" s="299"/>
      <c r="Q29" s="298"/>
      <c r="R29" s="299"/>
      <c r="S29" s="298"/>
      <c r="T29" s="299"/>
      <c r="U29" s="298"/>
      <c r="V29" s="299"/>
      <c r="W29" s="298"/>
      <c r="X29" s="299"/>
      <c r="Y29" s="298"/>
      <c r="Z29" s="299"/>
      <c r="AA29" s="298"/>
      <c r="AB29" s="302"/>
      <c r="AC29" s="299"/>
      <c r="AD29" s="172"/>
    </row>
    <row r="30" spans="1:30" s="3" customFormat="1" ht="39" customHeight="1">
      <c r="A30" s="195"/>
      <c r="B30" s="239" t="s">
        <v>624</v>
      </c>
      <c r="C30" s="317"/>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9"/>
      <c r="AD30" s="172"/>
    </row>
    <row r="31" spans="1:29" s="3" customFormat="1" ht="61.5" customHeight="1">
      <c r="A31" s="262" t="s">
        <v>568</v>
      </c>
      <c r="B31" s="300" t="s">
        <v>564</v>
      </c>
      <c r="C31" s="190">
        <v>0.083</v>
      </c>
      <c r="D31" s="190">
        <v>0.083</v>
      </c>
      <c r="E31" s="190">
        <v>0.083</v>
      </c>
      <c r="F31" s="190">
        <v>0.083</v>
      </c>
      <c r="G31" s="190">
        <v>0.083</v>
      </c>
      <c r="H31" s="190">
        <v>0.083</v>
      </c>
      <c r="I31" s="190">
        <v>0.083</v>
      </c>
      <c r="J31" s="439">
        <v>0.03</v>
      </c>
      <c r="K31" s="190">
        <v>0.083</v>
      </c>
      <c r="L31" s="440">
        <v>0.03</v>
      </c>
      <c r="M31" s="190">
        <v>0.083</v>
      </c>
      <c r="N31" s="440">
        <v>0.03</v>
      </c>
      <c r="O31" s="190">
        <v>0.083</v>
      </c>
      <c r="P31" s="186"/>
      <c r="Q31" s="190">
        <v>0.083</v>
      </c>
      <c r="R31" s="187"/>
      <c r="S31" s="190">
        <v>0.083</v>
      </c>
      <c r="T31" s="186"/>
      <c r="U31" s="190">
        <v>0.083</v>
      </c>
      <c r="V31" s="186"/>
      <c r="W31" s="190">
        <v>0.087</v>
      </c>
      <c r="X31" s="186"/>
      <c r="Y31" s="190">
        <v>0.083</v>
      </c>
      <c r="Z31" s="186"/>
      <c r="AA31" s="191">
        <f>C31+E31+G31+I31+K31+M31+O31+Q31+S31+U31+W31+Y31</f>
        <v>0.9999999999999999</v>
      </c>
      <c r="AB31" s="194">
        <f>D31+F31+H31+J31+L31+N31+P31+R31+T31+V31+X31+Z31</f>
        <v>0.3390000000000001</v>
      </c>
      <c r="AC31" s="172"/>
    </row>
    <row r="32" spans="1:29" s="3" customFormat="1" ht="37.5" customHeight="1">
      <c r="A32" s="263"/>
      <c r="B32" s="301"/>
      <c r="C32" s="256">
        <f>_xlfn.IFERROR(D31/C31,0)</f>
        <v>1</v>
      </c>
      <c r="D32" s="256"/>
      <c r="E32" s="256">
        <f>_xlfn.IFERROR(F31/E31,0)</f>
        <v>1</v>
      </c>
      <c r="F32" s="256"/>
      <c r="G32" s="256">
        <f>_xlfn.IFERROR(H31/G31,0)</f>
        <v>1</v>
      </c>
      <c r="H32" s="256"/>
      <c r="I32" s="256">
        <f>_xlfn.IFERROR(J31/I31,0)</f>
        <v>0.36144578313253006</v>
      </c>
      <c r="J32" s="256"/>
      <c r="K32" s="256">
        <f>_xlfn.IFERROR(L31/K31,0)</f>
        <v>0.36144578313253006</v>
      </c>
      <c r="L32" s="256"/>
      <c r="M32" s="256">
        <f>_xlfn.IFERROR(N31/M31,0)</f>
        <v>0.36144578313253006</v>
      </c>
      <c r="N32" s="256"/>
      <c r="O32" s="256">
        <f>_xlfn.IFERROR(P31/O31,0)</f>
        <v>0</v>
      </c>
      <c r="P32" s="256"/>
      <c r="Q32" s="256">
        <f>_xlfn.IFERROR(R31/Q31,0)</f>
        <v>0</v>
      </c>
      <c r="R32" s="256"/>
      <c r="S32" s="256">
        <f>_xlfn.IFERROR(T31/S31,0)</f>
        <v>0</v>
      </c>
      <c r="T32" s="256"/>
      <c r="U32" s="256">
        <f>_xlfn.IFERROR(V31/U31,0)</f>
        <v>0</v>
      </c>
      <c r="V32" s="256"/>
      <c r="W32" s="256">
        <f>_xlfn.IFERROR(X31/W31,0)</f>
        <v>0</v>
      </c>
      <c r="X32" s="256"/>
      <c r="Y32" s="256">
        <f>_xlfn.IFERROR(Z31/Y31,0)</f>
        <v>0</v>
      </c>
      <c r="Z32" s="256"/>
      <c r="AA32" s="256">
        <f>_xlfn.IFERROR(AB31/AA31,0)</f>
        <v>0.33900000000000013</v>
      </c>
      <c r="AB32" s="256"/>
      <c r="AC32" s="172"/>
    </row>
    <row r="33" spans="1:29" s="3" customFormat="1" ht="81.75" customHeight="1">
      <c r="A33" s="262" t="s">
        <v>569</v>
      </c>
      <c r="B33" s="300" t="s">
        <v>614</v>
      </c>
      <c r="C33" s="190">
        <v>0.083</v>
      </c>
      <c r="D33" s="190">
        <v>0.083</v>
      </c>
      <c r="E33" s="190">
        <v>0.083</v>
      </c>
      <c r="F33" s="190">
        <v>0.083</v>
      </c>
      <c r="G33" s="190">
        <v>0.083</v>
      </c>
      <c r="H33" s="190">
        <v>0.083</v>
      </c>
      <c r="I33" s="190">
        <v>0.083</v>
      </c>
      <c r="J33" s="441">
        <v>0.03</v>
      </c>
      <c r="K33" s="190">
        <v>0.083</v>
      </c>
      <c r="L33" s="440">
        <v>0.03</v>
      </c>
      <c r="M33" s="190">
        <v>0.083</v>
      </c>
      <c r="N33" s="440">
        <v>0.05</v>
      </c>
      <c r="O33" s="190">
        <v>0.083</v>
      </c>
      <c r="P33" s="186"/>
      <c r="Q33" s="190">
        <v>0.083</v>
      </c>
      <c r="R33" s="187"/>
      <c r="S33" s="190">
        <v>0.083</v>
      </c>
      <c r="T33" s="186"/>
      <c r="U33" s="190">
        <v>0.083</v>
      </c>
      <c r="V33" s="186"/>
      <c r="W33" s="190">
        <v>0.087</v>
      </c>
      <c r="X33" s="186"/>
      <c r="Y33" s="190">
        <v>0.083</v>
      </c>
      <c r="Z33" s="186"/>
      <c r="AA33" s="191">
        <f>C33+E33+G33+I33+K33+M33+O33+Q33+S33+U33+W33+Y33</f>
        <v>0.9999999999999999</v>
      </c>
      <c r="AB33" s="194">
        <f>D33+F33+H33+J33+L33+N33+P33+R33+T33+V33+X33+Z33</f>
        <v>0.35900000000000004</v>
      </c>
      <c r="AC33" s="172"/>
    </row>
    <row r="34" spans="1:29" s="3" customFormat="1" ht="18.75" customHeight="1">
      <c r="A34" s="263"/>
      <c r="B34" s="301"/>
      <c r="C34" s="256">
        <f>_xlfn.IFERROR(D33/C33,0)</f>
        <v>1</v>
      </c>
      <c r="D34" s="256"/>
      <c r="E34" s="256">
        <f>_xlfn.IFERROR(F33/E33,0)</f>
        <v>1</v>
      </c>
      <c r="F34" s="256"/>
      <c r="G34" s="256">
        <f>_xlfn.IFERROR(H33/G33,0)</f>
        <v>1</v>
      </c>
      <c r="H34" s="256"/>
      <c r="I34" s="256">
        <f>_xlfn.IFERROR(J33/I33,0)</f>
        <v>0.36144578313253006</v>
      </c>
      <c r="J34" s="256"/>
      <c r="K34" s="256">
        <f>_xlfn.IFERROR(L33/K33,0)</f>
        <v>0.36144578313253006</v>
      </c>
      <c r="L34" s="256"/>
      <c r="M34" s="256">
        <f>_xlfn.IFERROR(N33/M33,0)</f>
        <v>0.6024096385542169</v>
      </c>
      <c r="N34" s="256"/>
      <c r="O34" s="256">
        <f>_xlfn.IFERROR(P33/O33,0)</f>
        <v>0</v>
      </c>
      <c r="P34" s="256"/>
      <c r="Q34" s="256">
        <f>_xlfn.IFERROR(R33/Q33,0)</f>
        <v>0</v>
      </c>
      <c r="R34" s="256"/>
      <c r="S34" s="256">
        <f>_xlfn.IFERROR(T33/S33,0)</f>
        <v>0</v>
      </c>
      <c r="T34" s="256"/>
      <c r="U34" s="256">
        <f>_xlfn.IFERROR(V33/U33,0)</f>
        <v>0</v>
      </c>
      <c r="V34" s="256"/>
      <c r="W34" s="256">
        <f>_xlfn.IFERROR(X33/W33,0)</f>
        <v>0</v>
      </c>
      <c r="X34" s="256"/>
      <c r="Y34" s="256">
        <f>_xlfn.IFERROR(Z33/Y33,0)</f>
        <v>0</v>
      </c>
      <c r="Z34" s="256"/>
      <c r="AA34" s="256">
        <f>_xlfn.IFERROR(AB33/AA33,0)</f>
        <v>0.3590000000000001</v>
      </c>
      <c r="AB34" s="256"/>
      <c r="AC34" s="172"/>
    </row>
    <row r="35" spans="1:29" s="3" customFormat="1" ht="24" customHeight="1">
      <c r="A35" s="262" t="s">
        <v>570</v>
      </c>
      <c r="B35" s="300" t="s">
        <v>565</v>
      </c>
      <c r="C35" s="190">
        <v>0.083</v>
      </c>
      <c r="D35" s="190">
        <v>0.083</v>
      </c>
      <c r="E35" s="190">
        <v>0.083</v>
      </c>
      <c r="F35" s="190">
        <v>0.083</v>
      </c>
      <c r="G35" s="190">
        <v>0.083</v>
      </c>
      <c r="H35" s="190">
        <v>0.083</v>
      </c>
      <c r="I35" s="190">
        <v>0.083</v>
      </c>
      <c r="J35" s="441">
        <v>0.083</v>
      </c>
      <c r="K35" s="190">
        <v>0.083</v>
      </c>
      <c r="L35" s="442">
        <v>0.083</v>
      </c>
      <c r="M35" s="190">
        <v>0.083</v>
      </c>
      <c r="N35" s="442">
        <v>0.083</v>
      </c>
      <c r="O35" s="190">
        <v>0.083</v>
      </c>
      <c r="P35" s="186"/>
      <c r="Q35" s="190">
        <v>0.083</v>
      </c>
      <c r="R35" s="187"/>
      <c r="S35" s="190">
        <v>0.083</v>
      </c>
      <c r="T35" s="186"/>
      <c r="U35" s="190">
        <v>0.083</v>
      </c>
      <c r="V35" s="186"/>
      <c r="W35" s="190">
        <v>0.087</v>
      </c>
      <c r="X35" s="186"/>
      <c r="Y35" s="190">
        <v>0.083</v>
      </c>
      <c r="Z35" s="186"/>
      <c r="AA35" s="191">
        <f>C35+E35+G35+I35+K35+M35+O35+Q35+S35+U35+W35+Y35</f>
        <v>0.9999999999999999</v>
      </c>
      <c r="AB35" s="194">
        <f>D35+F35+H35+J35+L35+N35+P35+R35+T35+V35+X35+Z35</f>
        <v>0.49800000000000005</v>
      </c>
      <c r="AC35" s="172"/>
    </row>
    <row r="36" spans="1:29" s="3" customFormat="1" ht="33" customHeight="1">
      <c r="A36" s="263"/>
      <c r="B36" s="301"/>
      <c r="C36" s="256">
        <f>_xlfn.IFERROR(D35/C35,0)</f>
        <v>1</v>
      </c>
      <c r="D36" s="256"/>
      <c r="E36" s="256">
        <f>_xlfn.IFERROR(F35/E35,0)</f>
        <v>1</v>
      </c>
      <c r="F36" s="256"/>
      <c r="G36" s="256">
        <f>_xlfn.IFERROR(H35/G35,0)</f>
        <v>1</v>
      </c>
      <c r="H36" s="256"/>
      <c r="I36" s="256">
        <f>_xlfn.IFERROR(J35/I35,0)</f>
        <v>1</v>
      </c>
      <c r="J36" s="256"/>
      <c r="K36" s="256">
        <f>_xlfn.IFERROR(L35/K35,0)</f>
        <v>1</v>
      </c>
      <c r="L36" s="256"/>
      <c r="M36" s="256">
        <f>_xlfn.IFERROR(N35/M35,0)</f>
        <v>1</v>
      </c>
      <c r="N36" s="256"/>
      <c r="O36" s="256">
        <f>_xlfn.IFERROR(P35/O35,0)</f>
        <v>0</v>
      </c>
      <c r="P36" s="256"/>
      <c r="Q36" s="256">
        <f>_xlfn.IFERROR(R35/Q35,0)</f>
        <v>0</v>
      </c>
      <c r="R36" s="256"/>
      <c r="S36" s="256">
        <f>_xlfn.IFERROR(T35/S35,0)</f>
        <v>0</v>
      </c>
      <c r="T36" s="256"/>
      <c r="U36" s="256">
        <f>_xlfn.IFERROR(V35/U35,0)</f>
        <v>0</v>
      </c>
      <c r="V36" s="256"/>
      <c r="W36" s="256">
        <f>_xlfn.IFERROR(X35/W35,0)</f>
        <v>0</v>
      </c>
      <c r="X36" s="256"/>
      <c r="Y36" s="256">
        <f>_xlfn.IFERROR(Z35/Y35,0)</f>
        <v>0</v>
      </c>
      <c r="Z36" s="256"/>
      <c r="AA36" s="256">
        <f>_xlfn.IFERROR(AB35/AA35,0)</f>
        <v>0.4980000000000001</v>
      </c>
      <c r="AB36" s="256"/>
      <c r="AC36" s="172"/>
    </row>
    <row r="37" spans="1:29" s="3" customFormat="1" ht="119.25" customHeight="1">
      <c r="A37" s="173"/>
      <c r="B37" s="251" t="s">
        <v>646</v>
      </c>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3"/>
      <c r="AC37" s="172"/>
    </row>
    <row r="38" spans="1:30" s="3" customFormat="1" ht="46.5" customHeight="1">
      <c r="A38" s="262" t="s">
        <v>549</v>
      </c>
      <c r="B38" s="254" t="s">
        <v>571</v>
      </c>
      <c r="C38" s="60"/>
      <c r="D38" s="60"/>
      <c r="E38" s="60"/>
      <c r="F38" s="60"/>
      <c r="G38" s="203">
        <v>45</v>
      </c>
      <c r="H38" s="203">
        <v>45</v>
      </c>
      <c r="I38" s="203">
        <v>45</v>
      </c>
      <c r="J38" s="203">
        <v>45</v>
      </c>
      <c r="K38" s="203">
        <v>45</v>
      </c>
      <c r="L38" s="203">
        <v>45</v>
      </c>
      <c r="M38" s="203">
        <v>45</v>
      </c>
      <c r="N38" s="203">
        <v>45</v>
      </c>
      <c r="O38" s="203">
        <v>45</v>
      </c>
      <c r="P38" s="213"/>
      <c r="Q38" s="203">
        <v>85</v>
      </c>
      <c r="R38" s="203"/>
      <c r="S38" s="203">
        <v>45</v>
      </c>
      <c r="T38" s="213"/>
      <c r="U38" s="213">
        <v>45</v>
      </c>
      <c r="V38" s="213"/>
      <c r="W38" s="213">
        <v>50</v>
      </c>
      <c r="X38" s="213"/>
      <c r="Y38" s="213">
        <v>50</v>
      </c>
      <c r="Z38" s="213"/>
      <c r="AA38" s="203">
        <f>C38+E38+G38+I38+K38+M38+O38+Q38+S38+U38+W38+Y38</f>
        <v>500</v>
      </c>
      <c r="AB38" s="203"/>
      <c r="AC38" s="203">
        <f>D38+F38+H38+J38+L38+N38+P38+R38+T38+V38+X38+Z38</f>
        <v>180</v>
      </c>
      <c r="AD38" s="264" t="s">
        <v>572</v>
      </c>
    </row>
    <row r="39" spans="1:30" s="3" customFormat="1" ht="24" customHeight="1">
      <c r="A39" s="263"/>
      <c r="B39" s="255"/>
      <c r="C39" s="256">
        <f>_xlfn.IFERROR(D38/C38,0)</f>
        <v>0</v>
      </c>
      <c r="D39" s="256"/>
      <c r="E39" s="256">
        <f>_xlfn.IFERROR(F38/E38,0)</f>
        <v>0</v>
      </c>
      <c r="F39" s="256"/>
      <c r="G39" s="256">
        <f>_xlfn.IFERROR(H38/G38,0)</f>
        <v>1</v>
      </c>
      <c r="H39" s="256"/>
      <c r="I39" s="256">
        <f>_xlfn.IFERROR(J38/I38,0)</f>
        <v>1</v>
      </c>
      <c r="J39" s="256"/>
      <c r="K39" s="256">
        <f>_xlfn.IFERROR(L38/K38,0)</f>
        <v>1</v>
      </c>
      <c r="L39" s="256"/>
      <c r="M39" s="256">
        <f>_xlfn.IFERROR(N38/M38,0)</f>
        <v>1</v>
      </c>
      <c r="N39" s="256"/>
      <c r="O39" s="256">
        <f>_xlfn.IFERROR(P38/O38,0)</f>
        <v>0</v>
      </c>
      <c r="P39" s="256"/>
      <c r="Q39" s="256">
        <f>_xlfn.IFERROR(R38/Q38,0)</f>
        <v>0</v>
      </c>
      <c r="R39" s="256"/>
      <c r="S39" s="256">
        <f>_xlfn.IFERROR(T38/S38,0)</f>
        <v>0</v>
      </c>
      <c r="T39" s="256"/>
      <c r="U39" s="256">
        <f>_xlfn.IFERROR(V38/U38,0)</f>
        <v>0</v>
      </c>
      <c r="V39" s="256"/>
      <c r="W39" s="256">
        <f>_xlfn.IFERROR(X38/W38,0)</f>
        <v>0</v>
      </c>
      <c r="X39" s="256"/>
      <c r="Y39" s="256">
        <f>_xlfn.IFERROR(Z38/Y38,0)</f>
        <v>0</v>
      </c>
      <c r="Z39" s="256"/>
      <c r="AA39" s="256">
        <f>_xlfn.IFERROR(AC38/AA38,0)</f>
        <v>0.36</v>
      </c>
      <c r="AB39" s="256"/>
      <c r="AC39" s="256"/>
      <c r="AD39" s="265"/>
    </row>
    <row r="40" spans="1:30" s="3" customFormat="1" ht="72" customHeight="1">
      <c r="A40" s="173"/>
      <c r="B40" s="251" t="s">
        <v>638</v>
      </c>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3"/>
      <c r="AD40" s="172"/>
    </row>
    <row r="41" spans="1:30" s="3" customFormat="1" ht="180" customHeight="1">
      <c r="A41" s="173" t="s">
        <v>573</v>
      </c>
      <c r="B41" s="27" t="s">
        <v>605</v>
      </c>
      <c r="C41" s="256"/>
      <c r="D41" s="256"/>
      <c r="E41" s="256"/>
      <c r="F41" s="256"/>
      <c r="G41" s="256"/>
      <c r="H41" s="256"/>
      <c r="I41" s="256"/>
      <c r="J41" s="256"/>
      <c r="K41" s="256"/>
      <c r="L41" s="256"/>
      <c r="M41" s="256"/>
      <c r="N41" s="256"/>
      <c r="O41" s="190"/>
      <c r="P41" s="186"/>
      <c r="Q41" s="190"/>
      <c r="R41" s="187"/>
      <c r="S41" s="190"/>
      <c r="T41" s="186"/>
      <c r="U41" s="190"/>
      <c r="V41" s="186"/>
      <c r="W41" s="190"/>
      <c r="X41" s="186"/>
      <c r="Y41" s="190"/>
      <c r="Z41" s="186"/>
      <c r="AA41" s="191"/>
      <c r="AB41" s="191"/>
      <c r="AC41" s="194"/>
      <c r="AD41" s="264" t="s">
        <v>436</v>
      </c>
    </row>
    <row r="42" spans="1:30" s="3" customFormat="1" ht="23.25" customHeight="1">
      <c r="A42" s="178"/>
      <c r="B42" s="33"/>
      <c r="C42" s="256"/>
      <c r="D42" s="256"/>
      <c r="E42" s="256"/>
      <c r="F42" s="256"/>
      <c r="G42" s="256"/>
      <c r="H42" s="256"/>
      <c r="I42" s="256"/>
      <c r="J42" s="256"/>
      <c r="K42" s="256"/>
      <c r="L42" s="256"/>
      <c r="M42" s="256"/>
      <c r="N42" s="256"/>
      <c r="O42" s="181"/>
      <c r="P42" s="181"/>
      <c r="Q42" s="181"/>
      <c r="R42" s="181"/>
      <c r="S42" s="181"/>
      <c r="T42" s="181"/>
      <c r="U42" s="181"/>
      <c r="V42" s="181"/>
      <c r="W42" s="181"/>
      <c r="X42" s="181"/>
      <c r="Y42" s="181"/>
      <c r="Z42" s="182"/>
      <c r="AA42" s="61"/>
      <c r="AB42" s="61"/>
      <c r="AC42" s="61"/>
      <c r="AD42" s="272"/>
    </row>
    <row r="43" spans="1:30" s="3" customFormat="1" ht="104.25" customHeight="1">
      <c r="A43" s="173"/>
      <c r="B43" s="238" t="s">
        <v>625</v>
      </c>
      <c r="C43" s="324" t="s">
        <v>632</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172"/>
    </row>
    <row r="44" spans="1:30" s="214" customFormat="1" ht="114.75" customHeight="1">
      <c r="A44" s="262" t="s">
        <v>576</v>
      </c>
      <c r="B44" s="274" t="s">
        <v>574</v>
      </c>
      <c r="C44" s="60">
        <v>1</v>
      </c>
      <c r="D44" s="60">
        <v>1</v>
      </c>
      <c r="E44" s="60"/>
      <c r="F44" s="60"/>
      <c r="G44" s="60"/>
      <c r="H44" s="60"/>
      <c r="I44" s="60"/>
      <c r="J44" s="61"/>
      <c r="K44" s="60"/>
      <c r="L44" s="60"/>
      <c r="M44" s="60"/>
      <c r="N44" s="60"/>
      <c r="O44" s="60"/>
      <c r="P44" s="60"/>
      <c r="Q44" s="60"/>
      <c r="R44" s="61"/>
      <c r="S44" s="60"/>
      <c r="T44" s="60"/>
      <c r="U44" s="60">
        <v>1</v>
      </c>
      <c r="V44" s="60"/>
      <c r="W44" s="60"/>
      <c r="X44" s="60"/>
      <c r="Y44" s="60"/>
      <c r="Z44" s="60"/>
      <c r="AA44" s="61"/>
      <c r="AB44" s="61"/>
      <c r="AC44" s="61"/>
      <c r="AD44" s="264" t="s">
        <v>575</v>
      </c>
    </row>
    <row r="45" spans="1:30" s="3" customFormat="1" ht="27.75" customHeight="1">
      <c r="A45" s="263"/>
      <c r="B45" s="275"/>
      <c r="C45" s="256">
        <f>_xlfn.IFERROR(D44/C44,0)</f>
        <v>1</v>
      </c>
      <c r="D45" s="256"/>
      <c r="E45" s="256">
        <f>_xlfn.IFERROR(F44/E44,0)</f>
        <v>0</v>
      </c>
      <c r="F45" s="256"/>
      <c r="G45" s="256">
        <f>_xlfn.IFERROR(H44/G44,0)</f>
        <v>0</v>
      </c>
      <c r="H45" s="256"/>
      <c r="I45" s="256">
        <f>_xlfn.IFERROR(J44/I44,0)</f>
        <v>0</v>
      </c>
      <c r="J45" s="256"/>
      <c r="K45" s="256">
        <f>_xlfn.IFERROR(L44/K44,0)</f>
        <v>0</v>
      </c>
      <c r="L45" s="256"/>
      <c r="M45" s="256">
        <f>_xlfn.IFERROR(N44/M44,0)</f>
        <v>0</v>
      </c>
      <c r="N45" s="256"/>
      <c r="O45" s="256">
        <f>_xlfn.IFERROR(P44/O44,0)</f>
        <v>0</v>
      </c>
      <c r="P45" s="256"/>
      <c r="Q45" s="256">
        <f>_xlfn.IFERROR(R44/Q44,0)</f>
        <v>0</v>
      </c>
      <c r="R45" s="256"/>
      <c r="S45" s="256">
        <f>_xlfn.IFERROR(T44/S44,0)</f>
        <v>0</v>
      </c>
      <c r="T45" s="256"/>
      <c r="U45" s="256">
        <f>_xlfn.IFERROR(V44/U44,0)</f>
        <v>0</v>
      </c>
      <c r="V45" s="256"/>
      <c r="W45" s="256">
        <f>_xlfn.IFERROR(X44/W44,0)</f>
        <v>0</v>
      </c>
      <c r="X45" s="256"/>
      <c r="Y45" s="256">
        <f>_xlfn.IFERROR(Z44/Y44,0)</f>
        <v>0</v>
      </c>
      <c r="Z45" s="256"/>
      <c r="AA45" s="256">
        <f>_xlfn.IFERROR(AC44/AA44,0)</f>
        <v>0</v>
      </c>
      <c r="AB45" s="256"/>
      <c r="AC45" s="256"/>
      <c r="AD45" s="265"/>
    </row>
    <row r="46" spans="1:30" s="3" customFormat="1" ht="48.75" customHeight="1">
      <c r="A46" s="173"/>
      <c r="B46" s="251" t="s">
        <v>548</v>
      </c>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3"/>
      <c r="AD46" s="172"/>
    </row>
    <row r="47" spans="1:30" s="3" customFormat="1" ht="163.5" customHeight="1">
      <c r="A47" s="262" t="s">
        <v>22</v>
      </c>
      <c r="B47" s="307" t="s">
        <v>577</v>
      </c>
      <c r="C47" s="60"/>
      <c r="D47" s="60"/>
      <c r="E47" s="60"/>
      <c r="F47" s="60"/>
      <c r="G47" s="183">
        <v>0.25</v>
      </c>
      <c r="H47" s="183">
        <v>0.25</v>
      </c>
      <c r="I47" s="60"/>
      <c r="J47" s="61"/>
      <c r="K47" s="60"/>
      <c r="L47" s="60"/>
      <c r="M47" s="183">
        <v>0.25</v>
      </c>
      <c r="N47" s="183">
        <v>0.25</v>
      </c>
      <c r="O47" s="60"/>
      <c r="P47" s="60"/>
      <c r="Q47" s="60"/>
      <c r="R47" s="61"/>
      <c r="S47" s="183">
        <v>0.25</v>
      </c>
      <c r="T47" s="60"/>
      <c r="U47" s="60"/>
      <c r="V47" s="60"/>
      <c r="W47" s="60"/>
      <c r="X47" s="60"/>
      <c r="Y47" s="183">
        <v>0.25</v>
      </c>
      <c r="Z47" s="60"/>
      <c r="AA47" s="193">
        <f>G47+M47+S47+Y47</f>
        <v>1</v>
      </c>
      <c r="AB47" s="193"/>
      <c r="AC47" s="194">
        <f>H47+N47+T47+Z47</f>
        <v>0.5</v>
      </c>
      <c r="AD47" s="266" t="s">
        <v>578</v>
      </c>
    </row>
    <row r="48" spans="1:30" s="3" customFormat="1" ht="19.5" customHeight="1">
      <c r="A48" s="263"/>
      <c r="B48" s="308"/>
      <c r="C48" s="256">
        <f>_xlfn.IFERROR(D47/C47,0)</f>
        <v>0</v>
      </c>
      <c r="D48" s="256"/>
      <c r="E48" s="256">
        <f>_xlfn.IFERROR(F47/E47,0)</f>
        <v>0</v>
      </c>
      <c r="F48" s="256"/>
      <c r="G48" s="256">
        <f>_xlfn.IFERROR(H47/G47,0)</f>
        <v>1</v>
      </c>
      <c r="H48" s="256"/>
      <c r="I48" s="256">
        <f>_xlfn.IFERROR(J47/I47,0)</f>
        <v>0</v>
      </c>
      <c r="J48" s="256"/>
      <c r="K48" s="256">
        <f>_xlfn.IFERROR(L47/K47,0)</f>
        <v>0</v>
      </c>
      <c r="L48" s="256"/>
      <c r="M48" s="256">
        <f>_xlfn.IFERROR(N47/M47,0)</f>
        <v>1</v>
      </c>
      <c r="N48" s="256"/>
      <c r="O48" s="256">
        <f>_xlfn.IFERROR(P47/O47,0)</f>
        <v>0</v>
      </c>
      <c r="P48" s="256"/>
      <c r="Q48" s="256">
        <f>_xlfn.IFERROR(R47/Q47,0)</f>
        <v>0</v>
      </c>
      <c r="R48" s="256"/>
      <c r="S48" s="256">
        <f>_xlfn.IFERROR(T47/S47,0)</f>
        <v>0</v>
      </c>
      <c r="T48" s="256"/>
      <c r="U48" s="256">
        <f>_xlfn.IFERROR(V47/U47,0)</f>
        <v>0</v>
      </c>
      <c r="V48" s="256"/>
      <c r="W48" s="256">
        <f>_xlfn.IFERROR(X47/W47,0)</f>
        <v>0</v>
      </c>
      <c r="X48" s="256"/>
      <c r="Y48" s="256">
        <f>_xlfn.IFERROR(Z47/Y47,0)</f>
        <v>0</v>
      </c>
      <c r="Z48" s="256"/>
      <c r="AA48" s="256">
        <f>_xlfn.IFERROR(AC47/AA47,0)</f>
        <v>0.5</v>
      </c>
      <c r="AB48" s="256"/>
      <c r="AC48" s="256"/>
      <c r="AD48" s="267"/>
    </row>
    <row r="49" spans="1:30" s="3" customFormat="1" ht="48.75" customHeight="1">
      <c r="A49" s="173"/>
      <c r="B49" s="251" t="s">
        <v>548</v>
      </c>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3"/>
      <c r="AD49" s="172"/>
    </row>
    <row r="50" spans="1:30" s="3" customFormat="1" ht="101.25" customHeight="1">
      <c r="A50" s="262" t="s">
        <v>204</v>
      </c>
      <c r="B50" s="254" t="s">
        <v>579</v>
      </c>
      <c r="C50" s="60"/>
      <c r="D50" s="60"/>
      <c r="E50" s="60"/>
      <c r="F50" s="183"/>
      <c r="G50" s="183">
        <v>0.25</v>
      </c>
      <c r="H50" s="183">
        <v>0.25</v>
      </c>
      <c r="I50" s="60"/>
      <c r="J50" s="61"/>
      <c r="K50" s="60"/>
      <c r="L50" s="60"/>
      <c r="M50" s="183">
        <v>0.25</v>
      </c>
      <c r="N50" s="183">
        <v>0.25</v>
      </c>
      <c r="O50" s="60"/>
      <c r="P50" s="60"/>
      <c r="Q50" s="60"/>
      <c r="R50" s="61"/>
      <c r="S50" s="183">
        <v>0.25</v>
      </c>
      <c r="T50" s="60"/>
      <c r="U50" s="60"/>
      <c r="V50" s="60"/>
      <c r="W50" s="60"/>
      <c r="X50" s="60"/>
      <c r="Y50" s="183">
        <v>0.25</v>
      </c>
      <c r="Z50" s="60"/>
      <c r="AA50" s="193">
        <f>G50+M50+S50+Y50</f>
        <v>1</v>
      </c>
      <c r="AB50" s="193"/>
      <c r="AC50" s="61"/>
      <c r="AD50" s="264" t="s">
        <v>580</v>
      </c>
    </row>
    <row r="51" spans="1:30" s="3" customFormat="1" ht="61.5" customHeight="1">
      <c r="A51" s="263"/>
      <c r="B51" s="255"/>
      <c r="C51" s="256">
        <f>_xlfn.IFERROR(D50/C50,0)</f>
        <v>0</v>
      </c>
      <c r="D51" s="256"/>
      <c r="E51" s="256">
        <f>_xlfn.IFERROR(F50/E50,0)</f>
        <v>0</v>
      </c>
      <c r="F51" s="256"/>
      <c r="G51" s="298">
        <f>_xlfn.IFERROR(H50/G50,0)</f>
        <v>1</v>
      </c>
      <c r="H51" s="299"/>
      <c r="I51" s="298">
        <f>_xlfn.IFERROR(J50/I50,0)</f>
        <v>0</v>
      </c>
      <c r="J51" s="299"/>
      <c r="K51" s="298">
        <f>_xlfn.IFERROR(L50/K50,0)</f>
        <v>0</v>
      </c>
      <c r="L51" s="299"/>
      <c r="M51" s="298">
        <f>_xlfn.IFERROR(N50/M50,0)</f>
        <v>1</v>
      </c>
      <c r="N51" s="299"/>
      <c r="O51" s="298">
        <f>_xlfn.IFERROR(P50/O50,0)</f>
        <v>0</v>
      </c>
      <c r="P51" s="299"/>
      <c r="Q51" s="298">
        <f>_xlfn.IFERROR(R50/Q50,0)</f>
        <v>0</v>
      </c>
      <c r="R51" s="299"/>
      <c r="S51" s="298">
        <f>_xlfn.IFERROR(T50/S50,0)</f>
        <v>0</v>
      </c>
      <c r="T51" s="299"/>
      <c r="U51" s="298">
        <f>_xlfn.IFERROR(V50/U50,0)</f>
        <v>0</v>
      </c>
      <c r="V51" s="299"/>
      <c r="W51" s="298">
        <f>_xlfn.IFERROR(X50/W50,0)</f>
        <v>0</v>
      </c>
      <c r="X51" s="299"/>
      <c r="Y51" s="298">
        <f>_xlfn.IFERROR(Z50/Y50,0)</f>
        <v>0</v>
      </c>
      <c r="Z51" s="299"/>
      <c r="AA51" s="298">
        <f>_xlfn.IFERROR(AC50/AA50,0)</f>
        <v>0</v>
      </c>
      <c r="AB51" s="302"/>
      <c r="AC51" s="299"/>
      <c r="AD51" s="265"/>
    </row>
    <row r="52" spans="1:30" s="3" customFormat="1" ht="48.75" customHeight="1">
      <c r="A52" s="173"/>
      <c r="B52" s="251" t="s">
        <v>548</v>
      </c>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3"/>
      <c r="AD52" s="172"/>
    </row>
    <row r="53" spans="1:30" ht="25.5" customHeight="1">
      <c r="A53" s="173"/>
      <c r="B53" s="259" t="s">
        <v>581</v>
      </c>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1"/>
      <c r="AD53" s="172"/>
    </row>
    <row r="54" spans="1:31" s="3" customFormat="1" ht="139.5" customHeight="1">
      <c r="A54" s="262" t="s">
        <v>582</v>
      </c>
      <c r="B54" s="254" t="s">
        <v>615</v>
      </c>
      <c r="C54" s="247"/>
      <c r="D54" s="247"/>
      <c r="E54" s="247"/>
      <c r="F54" s="247"/>
      <c r="G54" s="247"/>
      <c r="H54" s="247"/>
      <c r="I54" s="247"/>
      <c r="J54" s="247"/>
      <c r="K54" s="247"/>
      <c r="L54" s="247"/>
      <c r="M54" s="247"/>
      <c r="N54" s="247"/>
      <c r="O54" s="201"/>
      <c r="P54" s="202"/>
      <c r="Q54" s="204"/>
      <c r="R54" s="204"/>
      <c r="S54" s="204"/>
      <c r="T54" s="204"/>
      <c r="U54" s="201"/>
      <c r="V54" s="202"/>
      <c r="W54" s="201"/>
      <c r="X54" s="202"/>
      <c r="Y54" s="212"/>
      <c r="Z54" s="202"/>
      <c r="AA54" s="211"/>
      <c r="AB54" s="211"/>
      <c r="AC54" s="203"/>
      <c r="AD54" s="264" t="s">
        <v>610</v>
      </c>
      <c r="AE54" s="3">
        <f>280*4</f>
        <v>1120</v>
      </c>
    </row>
    <row r="55" spans="1:30" s="3" customFormat="1" ht="36" customHeight="1">
      <c r="A55" s="263"/>
      <c r="B55" s="255"/>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65"/>
    </row>
    <row r="56" spans="1:30" s="3" customFormat="1" ht="87.75" customHeight="1">
      <c r="A56" s="173"/>
      <c r="B56" s="238" t="s">
        <v>548</v>
      </c>
      <c r="C56" s="320" t="s">
        <v>627</v>
      </c>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172"/>
    </row>
    <row r="57" spans="1:30" s="3" customFormat="1" ht="90.75" customHeight="1">
      <c r="A57" s="262" t="s">
        <v>583</v>
      </c>
      <c r="B57" s="254" t="s">
        <v>586</v>
      </c>
      <c r="C57" s="247"/>
      <c r="D57" s="247"/>
      <c r="E57" s="247"/>
      <c r="F57" s="247"/>
      <c r="G57" s="247"/>
      <c r="H57" s="247"/>
      <c r="I57" s="247"/>
      <c r="J57" s="247"/>
      <c r="K57" s="247"/>
      <c r="L57" s="247"/>
      <c r="M57" s="247"/>
      <c r="N57" s="247"/>
      <c r="O57" s="60"/>
      <c r="P57" s="60"/>
      <c r="Q57" s="60"/>
      <c r="R57" s="61"/>
      <c r="S57" s="215"/>
      <c r="T57" s="60"/>
      <c r="U57" s="60"/>
      <c r="V57" s="60"/>
      <c r="W57" s="60"/>
      <c r="X57" s="60"/>
      <c r="Y57" s="215"/>
      <c r="Z57" s="60"/>
      <c r="AA57" s="216"/>
      <c r="AB57" s="216"/>
      <c r="AC57" s="203"/>
      <c r="AD57" s="264" t="s">
        <v>587</v>
      </c>
    </row>
    <row r="58" spans="1:30" s="3" customFormat="1" ht="19.5" customHeight="1">
      <c r="A58" s="263"/>
      <c r="B58" s="255"/>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65"/>
    </row>
    <row r="59" spans="1:30" s="3" customFormat="1" ht="47.25" customHeight="1">
      <c r="A59" s="173"/>
      <c r="B59" s="188" t="s">
        <v>548</v>
      </c>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172"/>
    </row>
    <row r="60" spans="1:30" s="3" customFormat="1" ht="153.75" customHeight="1">
      <c r="A60" s="262" t="s">
        <v>584</v>
      </c>
      <c r="B60" s="254" t="s">
        <v>588</v>
      </c>
      <c r="C60" s="219">
        <v>0</v>
      </c>
      <c r="D60" s="219"/>
      <c r="E60" s="219">
        <v>1</v>
      </c>
      <c r="F60" s="219">
        <v>1</v>
      </c>
      <c r="G60" s="219">
        <v>0</v>
      </c>
      <c r="H60" s="219"/>
      <c r="I60" s="219">
        <v>0</v>
      </c>
      <c r="J60" s="220"/>
      <c r="K60" s="219">
        <v>1</v>
      </c>
      <c r="L60" s="219">
        <v>1</v>
      </c>
      <c r="M60" s="219">
        <v>0</v>
      </c>
      <c r="N60" s="219"/>
      <c r="O60" s="219">
        <v>0</v>
      </c>
      <c r="P60" s="219"/>
      <c r="Q60" s="219">
        <v>0</v>
      </c>
      <c r="R60" s="220"/>
      <c r="S60" s="219">
        <v>1</v>
      </c>
      <c r="T60" s="219"/>
      <c r="U60" s="219">
        <v>0</v>
      </c>
      <c r="V60" s="219"/>
      <c r="W60" s="219">
        <v>0</v>
      </c>
      <c r="X60" s="219"/>
      <c r="Y60" s="219">
        <v>1</v>
      </c>
      <c r="Z60" s="219"/>
      <c r="AA60" s="216">
        <f>C60+E60+G60+I60+K60+M60+O60+Q60+S60+U60+W60+Y60</f>
        <v>4</v>
      </c>
      <c r="AB60" s="216"/>
      <c r="AC60" s="203">
        <f>F60+H60+J60+L60+N60+P60+R60+T60+V60+X60</f>
        <v>2</v>
      </c>
      <c r="AD60" s="264" t="s">
        <v>589</v>
      </c>
    </row>
    <row r="61" spans="1:30" s="3" customFormat="1" ht="19.5" customHeight="1">
      <c r="A61" s="263"/>
      <c r="B61" s="255"/>
      <c r="C61" s="256">
        <f>_xlfn.IFERROR(D60/C60,0)</f>
        <v>0</v>
      </c>
      <c r="D61" s="256"/>
      <c r="E61" s="256">
        <f>_xlfn.IFERROR(F60/E60,0)</f>
        <v>1</v>
      </c>
      <c r="F61" s="256"/>
      <c r="G61" s="256">
        <f>_xlfn.IFERROR(H60/G60,0)</f>
        <v>0</v>
      </c>
      <c r="H61" s="256"/>
      <c r="I61" s="256">
        <f>_xlfn.IFERROR(J60/I60,0)</f>
        <v>0</v>
      </c>
      <c r="J61" s="256"/>
      <c r="K61" s="256">
        <f>_xlfn.IFERROR(L60/K60,0)</f>
        <v>1</v>
      </c>
      <c r="L61" s="256"/>
      <c r="M61" s="256">
        <f>_xlfn.IFERROR(N60/M60,0)</f>
        <v>0</v>
      </c>
      <c r="N61" s="256"/>
      <c r="O61" s="256">
        <f>_xlfn.IFERROR(P60/O60,0)</f>
        <v>0</v>
      </c>
      <c r="P61" s="256"/>
      <c r="Q61" s="256">
        <f>_xlfn.IFERROR(R60/Q60,0)</f>
        <v>0</v>
      </c>
      <c r="R61" s="256"/>
      <c r="S61" s="256">
        <f>_xlfn.IFERROR(T60/S60,0)</f>
        <v>0</v>
      </c>
      <c r="T61" s="256"/>
      <c r="U61" s="256">
        <f>_xlfn.IFERROR(V60/U60,0)</f>
        <v>0</v>
      </c>
      <c r="V61" s="256"/>
      <c r="W61" s="256">
        <f>_xlfn.IFERROR(X60/W60,0)</f>
        <v>0</v>
      </c>
      <c r="X61" s="256"/>
      <c r="Y61" s="256">
        <f>_xlfn.IFERROR(Z60/Y60,0)</f>
        <v>0</v>
      </c>
      <c r="Z61" s="256"/>
      <c r="AA61" s="256">
        <f>_xlfn.IFERROR(AC60/AA60,0)</f>
        <v>0.5</v>
      </c>
      <c r="AB61" s="256"/>
      <c r="AC61" s="256"/>
      <c r="AD61" s="265"/>
    </row>
    <row r="62" spans="1:30" s="3" customFormat="1" ht="48.75" customHeight="1">
      <c r="A62" s="173"/>
      <c r="B62" s="188" t="s">
        <v>548</v>
      </c>
      <c r="C62" s="294" t="s">
        <v>637</v>
      </c>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5"/>
      <c r="AD62" s="172"/>
    </row>
    <row r="63" spans="1:30" s="3" customFormat="1" ht="46.5" customHeight="1">
      <c r="A63" s="262" t="s">
        <v>585</v>
      </c>
      <c r="B63" s="254" t="s">
        <v>616</v>
      </c>
      <c r="C63" s="217">
        <v>0</v>
      </c>
      <c r="D63" s="217"/>
      <c r="E63" s="217">
        <v>2</v>
      </c>
      <c r="F63" s="217">
        <v>2</v>
      </c>
      <c r="G63" s="217">
        <v>3</v>
      </c>
      <c r="H63" s="217">
        <v>3</v>
      </c>
      <c r="I63" s="217">
        <v>3</v>
      </c>
      <c r="J63" s="218">
        <v>3</v>
      </c>
      <c r="K63" s="217">
        <v>3</v>
      </c>
      <c r="L63" s="217">
        <v>3</v>
      </c>
      <c r="M63" s="217"/>
      <c r="N63" s="217"/>
      <c r="O63" s="217"/>
      <c r="P63" s="217"/>
      <c r="Q63" s="217"/>
      <c r="R63" s="218"/>
      <c r="S63" s="217">
        <v>3</v>
      </c>
      <c r="T63" s="217"/>
      <c r="U63" s="217">
        <v>3</v>
      </c>
      <c r="V63" s="217"/>
      <c r="W63" s="217">
        <v>3</v>
      </c>
      <c r="X63" s="217"/>
      <c r="Y63" s="217">
        <v>3</v>
      </c>
      <c r="Z63" s="217"/>
      <c r="AA63" s="210">
        <f>C63+E63+G63+I63+K63+M63+O63+Q63+S63+U63+W63+Y63</f>
        <v>23</v>
      </c>
      <c r="AB63" s="210"/>
      <c r="AC63" s="210">
        <f>D63+F63+H63+J63+L63+N63+P63+R63+T63+V63+X63+Z63</f>
        <v>11</v>
      </c>
      <c r="AD63" s="264" t="s">
        <v>590</v>
      </c>
    </row>
    <row r="64" spans="1:30" s="3" customFormat="1" ht="33" customHeight="1">
      <c r="A64" s="263"/>
      <c r="B64" s="255"/>
      <c r="C64" s="256">
        <f>_xlfn.IFERROR(D63/C63,0)</f>
        <v>0</v>
      </c>
      <c r="D64" s="256"/>
      <c r="E64" s="256">
        <f>_xlfn.IFERROR(F63/E63,0)</f>
        <v>1</v>
      </c>
      <c r="F64" s="256"/>
      <c r="G64" s="256">
        <f>_xlfn.IFERROR(H63/G63,0)</f>
        <v>1</v>
      </c>
      <c r="H64" s="256"/>
      <c r="I64" s="256">
        <f>_xlfn.IFERROR(J63/I63,0)</f>
        <v>1</v>
      </c>
      <c r="J64" s="256"/>
      <c r="K64" s="256">
        <f>_xlfn.IFERROR(L63/K63,0)</f>
        <v>1</v>
      </c>
      <c r="L64" s="256"/>
      <c r="M64" s="256">
        <f>_xlfn.IFERROR(N63/M63,0)</f>
        <v>0</v>
      </c>
      <c r="N64" s="256"/>
      <c r="O64" s="256">
        <f>_xlfn.IFERROR(P63/O63,0)</f>
        <v>0</v>
      </c>
      <c r="P64" s="256"/>
      <c r="Q64" s="256">
        <f>_xlfn.IFERROR(R63/Q63,0)</f>
        <v>0</v>
      </c>
      <c r="R64" s="256"/>
      <c r="S64" s="256">
        <f>_xlfn.IFERROR(T63/S63,0)</f>
        <v>0</v>
      </c>
      <c r="T64" s="256"/>
      <c r="U64" s="256">
        <f>_xlfn.IFERROR(V63/U63,0)</f>
        <v>0</v>
      </c>
      <c r="V64" s="256"/>
      <c r="W64" s="256">
        <f>_xlfn.IFERROR(X63/W63,0)</f>
        <v>0</v>
      </c>
      <c r="X64" s="256"/>
      <c r="Y64" s="256">
        <f>_xlfn.IFERROR(Z63/Y63,0)</f>
        <v>0</v>
      </c>
      <c r="Z64" s="256"/>
      <c r="AA64" s="256">
        <f>_xlfn.IFERROR(AC63/AA63,0)</f>
        <v>0.4782608695652174</v>
      </c>
      <c r="AB64" s="256"/>
      <c r="AC64" s="256"/>
      <c r="AD64" s="265"/>
    </row>
    <row r="65" spans="1:30" s="3" customFormat="1" ht="48.75" customHeight="1">
      <c r="A65" s="173"/>
      <c r="B65" s="188" t="s">
        <v>548</v>
      </c>
      <c r="C65" s="296" t="s">
        <v>622</v>
      </c>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7"/>
      <c r="AD65" s="172"/>
    </row>
    <row r="66" spans="1:32" s="3" customFormat="1" ht="224.25" customHeight="1">
      <c r="A66" s="262" t="s">
        <v>547</v>
      </c>
      <c r="B66" s="254" t="s">
        <v>591</v>
      </c>
      <c r="C66" s="256"/>
      <c r="D66" s="256"/>
      <c r="E66" s="256"/>
      <c r="F66" s="256"/>
      <c r="G66" s="256"/>
      <c r="H66" s="256"/>
      <c r="I66" s="256"/>
      <c r="J66" s="256"/>
      <c r="K66" s="256"/>
      <c r="L66" s="256"/>
      <c r="M66" s="256"/>
      <c r="N66" s="256"/>
      <c r="O66" s="203"/>
      <c r="P66" s="203"/>
      <c r="Q66" s="203"/>
      <c r="R66" s="209"/>
      <c r="S66" s="203"/>
      <c r="T66" s="209"/>
      <c r="U66" s="203"/>
      <c r="V66" s="203"/>
      <c r="W66" s="203"/>
      <c r="X66" s="203"/>
      <c r="Y66" s="203"/>
      <c r="Z66" s="203"/>
      <c r="AA66" s="197"/>
      <c r="AB66" s="210"/>
      <c r="AC66" s="209"/>
      <c r="AD66" s="292" t="s">
        <v>611</v>
      </c>
      <c r="AE66" s="233"/>
      <c r="AF66" s="230"/>
    </row>
    <row r="67" spans="1:30" s="3" customFormat="1" ht="36" customHeight="1">
      <c r="A67" s="263"/>
      <c r="B67" s="255"/>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43"/>
      <c r="AB67" s="243"/>
      <c r="AC67" s="243"/>
      <c r="AD67" s="293"/>
    </row>
    <row r="68" spans="1:30" s="3" customFormat="1" ht="205.5" customHeight="1">
      <c r="A68" s="173"/>
      <c r="B68" s="188" t="s">
        <v>548</v>
      </c>
      <c r="C68" s="321" t="s">
        <v>636</v>
      </c>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242" t="s">
        <v>639</v>
      </c>
    </row>
    <row r="69" spans="1:30" ht="25.5" customHeight="1">
      <c r="A69" s="173"/>
      <c r="B69" s="259" t="s">
        <v>592</v>
      </c>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1"/>
      <c r="AD69" s="172"/>
    </row>
    <row r="70" spans="1:31" s="3" customFormat="1" ht="112.5" customHeight="1">
      <c r="A70" s="262" t="s">
        <v>593</v>
      </c>
      <c r="B70" s="254" t="s">
        <v>635</v>
      </c>
      <c r="C70" s="244"/>
      <c r="D70" s="244"/>
      <c r="E70" s="244"/>
      <c r="F70" s="244"/>
      <c r="G70" s="244"/>
      <c r="H70" s="244"/>
      <c r="I70" s="244"/>
      <c r="J70" s="248"/>
      <c r="K70" s="244"/>
      <c r="L70" s="244"/>
      <c r="M70" s="244"/>
      <c r="N70" s="244"/>
      <c r="O70" s="60"/>
      <c r="P70" s="60"/>
      <c r="Q70" s="60"/>
      <c r="R70" s="61"/>
      <c r="S70" s="60"/>
      <c r="T70" s="60"/>
      <c r="U70" s="60"/>
      <c r="V70" s="60"/>
      <c r="W70" s="60"/>
      <c r="X70" s="60"/>
      <c r="Y70" s="60"/>
      <c r="Z70" s="60"/>
      <c r="AA70" s="210"/>
      <c r="AB70" s="210"/>
      <c r="AC70" s="210"/>
      <c r="AD70" s="264" t="s">
        <v>612</v>
      </c>
      <c r="AE70" s="233"/>
    </row>
    <row r="71" spans="1:30" s="3" customFormat="1" ht="30.75" customHeight="1">
      <c r="A71" s="263"/>
      <c r="B71" s="255"/>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65"/>
    </row>
    <row r="72" spans="1:30" s="3" customFormat="1" ht="93" customHeight="1">
      <c r="A72" s="173"/>
      <c r="B72" s="238" t="s">
        <v>626</v>
      </c>
      <c r="C72" s="320" t="s">
        <v>640</v>
      </c>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172"/>
    </row>
    <row r="73" spans="1:30" s="3" customFormat="1" ht="186.75" customHeight="1">
      <c r="A73" s="262" t="s">
        <v>594</v>
      </c>
      <c r="B73" s="254" t="s">
        <v>437</v>
      </c>
      <c r="C73" s="244"/>
      <c r="D73" s="244"/>
      <c r="E73" s="244"/>
      <c r="F73" s="244"/>
      <c r="G73" s="245"/>
      <c r="H73" s="246"/>
      <c r="I73" s="245"/>
      <c r="J73" s="246"/>
      <c r="K73" s="245"/>
      <c r="L73" s="246"/>
      <c r="M73" s="245"/>
      <c r="N73" s="246"/>
      <c r="O73" s="206"/>
      <c r="P73" s="207"/>
      <c r="Q73" s="206"/>
      <c r="R73" s="208"/>
      <c r="S73" s="60"/>
      <c r="T73" s="60"/>
      <c r="U73" s="60"/>
      <c r="V73" s="60"/>
      <c r="W73" s="60"/>
      <c r="X73" s="60"/>
      <c r="Y73" s="60"/>
      <c r="Z73" s="60"/>
      <c r="AA73" s="205"/>
      <c r="AB73" s="205"/>
      <c r="AC73" s="200"/>
      <c r="AD73" s="264" t="s">
        <v>595</v>
      </c>
    </row>
    <row r="74" spans="1:30" s="3" customFormat="1" ht="31.5" customHeight="1">
      <c r="A74" s="263"/>
      <c r="B74" s="255"/>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65"/>
    </row>
    <row r="75" spans="1:30" s="3" customFormat="1" ht="54.75" customHeight="1">
      <c r="A75" s="173"/>
      <c r="B75" s="188" t="s">
        <v>548</v>
      </c>
      <c r="C75" s="270" t="s">
        <v>623</v>
      </c>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1"/>
      <c r="AD75" s="172"/>
    </row>
    <row r="76" spans="1:29" s="3" customFormat="1" ht="63" customHeight="1">
      <c r="A76" s="262" t="s">
        <v>596</v>
      </c>
      <c r="B76" s="268" t="s">
        <v>617</v>
      </c>
      <c r="C76" s="221"/>
      <c r="D76" s="221"/>
      <c r="E76" s="221"/>
      <c r="F76" s="221"/>
      <c r="G76" s="221">
        <v>3</v>
      </c>
      <c r="H76" s="221">
        <v>4</v>
      </c>
      <c r="I76" s="221"/>
      <c r="J76" s="221"/>
      <c r="K76" s="221"/>
      <c r="L76" s="224"/>
      <c r="M76" s="221">
        <v>5</v>
      </c>
      <c r="N76" s="224">
        <v>5</v>
      </c>
      <c r="O76" s="224"/>
      <c r="P76" s="224"/>
      <c r="Q76" s="221"/>
      <c r="R76" s="221"/>
      <c r="S76" s="221">
        <v>5</v>
      </c>
      <c r="T76" s="224"/>
      <c r="U76" s="224"/>
      <c r="V76" s="224"/>
      <c r="W76" s="224"/>
      <c r="X76" s="224"/>
      <c r="Y76" s="221">
        <v>5</v>
      </c>
      <c r="Z76" s="224"/>
      <c r="AA76" s="215">
        <f>C76+E76+G76+I76+K76+M76+O76+Q76+S76+U76+W76+Y76</f>
        <v>18</v>
      </c>
      <c r="AB76" s="225">
        <f>H76+N76+T76+Z76</f>
        <v>9</v>
      </c>
      <c r="AC76" s="266" t="s">
        <v>599</v>
      </c>
    </row>
    <row r="77" spans="1:29" s="3" customFormat="1" ht="62.25" customHeight="1">
      <c r="A77" s="263"/>
      <c r="B77" s="269"/>
      <c r="C77" s="256">
        <f>_xlfn.IFERROR(D76/C76,0)</f>
        <v>0</v>
      </c>
      <c r="D77" s="256"/>
      <c r="E77" s="256">
        <f>_xlfn.IFERROR(F76/E76,0)</f>
        <v>0</v>
      </c>
      <c r="F77" s="256"/>
      <c r="G77" s="256">
        <f>_xlfn.IFERROR(H76/G76,0)</f>
        <v>1.3333333333333333</v>
      </c>
      <c r="H77" s="256"/>
      <c r="I77" s="256">
        <f>_xlfn.IFERROR(J76/I76,0)</f>
        <v>0</v>
      </c>
      <c r="J77" s="256"/>
      <c r="K77" s="256">
        <f>_xlfn.IFERROR(L76/K76,0)</f>
        <v>0</v>
      </c>
      <c r="L77" s="256"/>
      <c r="M77" s="256">
        <f>_xlfn.IFERROR(N76/M76,0)</f>
        <v>1</v>
      </c>
      <c r="N77" s="256"/>
      <c r="O77" s="256">
        <f>_xlfn.IFERROR(P76/O76,0)</f>
        <v>0</v>
      </c>
      <c r="P77" s="256"/>
      <c r="Q77" s="256">
        <f>_xlfn.IFERROR(R76/Q76,0)</f>
        <v>0</v>
      </c>
      <c r="R77" s="256"/>
      <c r="S77" s="256">
        <f>_xlfn.IFERROR(T76/S76,0)</f>
        <v>0</v>
      </c>
      <c r="T77" s="256"/>
      <c r="U77" s="256">
        <f>_xlfn.IFERROR(V76/U76,0)</f>
        <v>0</v>
      </c>
      <c r="V77" s="256"/>
      <c r="W77" s="256">
        <f>_xlfn.IFERROR(X76/W76,0)</f>
        <v>0</v>
      </c>
      <c r="X77" s="256"/>
      <c r="Y77" s="256">
        <f>_xlfn.IFERROR(Z76/Y76,0)</f>
        <v>0</v>
      </c>
      <c r="Z77" s="256"/>
      <c r="AA77" s="256">
        <f>_xlfn.IFERROR(AB76/AA76,0)</f>
        <v>0.5</v>
      </c>
      <c r="AB77" s="256"/>
      <c r="AC77" s="267"/>
    </row>
    <row r="78" spans="1:29" s="3" customFormat="1" ht="48.75" customHeight="1">
      <c r="A78" s="173"/>
      <c r="B78" s="251" t="s">
        <v>643</v>
      </c>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3"/>
      <c r="AC78" s="172"/>
    </row>
    <row r="79" spans="1:29" s="3" customFormat="1" ht="78.75" customHeight="1">
      <c r="A79" s="262" t="s">
        <v>644</v>
      </c>
      <c r="B79" s="268" t="s">
        <v>600</v>
      </c>
      <c r="C79" s="60"/>
      <c r="D79" s="60"/>
      <c r="E79" s="60"/>
      <c r="F79" s="60"/>
      <c r="G79" s="60"/>
      <c r="H79" s="60"/>
      <c r="I79" s="60"/>
      <c r="J79" s="61"/>
      <c r="K79" s="60"/>
      <c r="L79" s="60"/>
      <c r="M79" s="60"/>
      <c r="N79" s="60"/>
      <c r="O79" s="60"/>
      <c r="P79" s="60"/>
      <c r="Q79" s="60"/>
      <c r="R79" s="61"/>
      <c r="S79" s="60"/>
      <c r="T79" s="60"/>
      <c r="U79" s="60"/>
      <c r="V79" s="60"/>
      <c r="W79" s="60"/>
      <c r="X79" s="60"/>
      <c r="Y79" s="60"/>
      <c r="Z79" s="60"/>
      <c r="AA79" s="61"/>
      <c r="AB79" s="61"/>
      <c r="AC79" s="266" t="s">
        <v>601</v>
      </c>
    </row>
    <row r="80" spans="1:29" s="3" customFormat="1" ht="28.5" customHeight="1">
      <c r="A80" s="263"/>
      <c r="B80" s="269"/>
      <c r="C80" s="256">
        <f>_xlfn.IFERROR(D79/C79,0)</f>
        <v>0</v>
      </c>
      <c r="D80" s="256"/>
      <c r="E80" s="256">
        <f>_xlfn.IFERROR(F79/E79,0)</f>
        <v>0</v>
      </c>
      <c r="F80" s="256"/>
      <c r="G80" s="256">
        <f>_xlfn.IFERROR(H79/G79,0)</f>
        <v>0</v>
      </c>
      <c r="H80" s="256"/>
      <c r="I80" s="256">
        <f>_xlfn.IFERROR(J79/I79,0)</f>
        <v>0</v>
      </c>
      <c r="J80" s="256"/>
      <c r="K80" s="256">
        <f>_xlfn.IFERROR(L79/K79,0)</f>
        <v>0</v>
      </c>
      <c r="L80" s="256"/>
      <c r="M80" s="256">
        <f>_xlfn.IFERROR(N79/M79,0)</f>
        <v>0</v>
      </c>
      <c r="N80" s="256"/>
      <c r="O80" s="256">
        <f>_xlfn.IFERROR(P79/O79,0)</f>
        <v>0</v>
      </c>
      <c r="P80" s="256"/>
      <c r="Q80" s="256">
        <f>_xlfn.IFERROR(R79/Q79,0)</f>
        <v>0</v>
      </c>
      <c r="R80" s="256"/>
      <c r="S80" s="256">
        <f>_xlfn.IFERROR(T79/S79,0)</f>
        <v>0</v>
      </c>
      <c r="T80" s="256"/>
      <c r="U80" s="256">
        <f>_xlfn.IFERROR(V79/U79,0)</f>
        <v>0</v>
      </c>
      <c r="V80" s="256"/>
      <c r="W80" s="256">
        <f>_xlfn.IFERROR(X79/W79,0)</f>
        <v>0</v>
      </c>
      <c r="X80" s="256"/>
      <c r="Y80" s="256">
        <f>_xlfn.IFERROR(Z79/Y79,0)</f>
        <v>0</v>
      </c>
      <c r="Z80" s="256"/>
      <c r="AA80" s="256">
        <f>_xlfn.IFERROR(AB79/AA79,0)</f>
        <v>0</v>
      </c>
      <c r="AB80" s="256"/>
      <c r="AC80" s="267"/>
    </row>
    <row r="81" spans="1:29" s="3" customFormat="1" ht="63.75" customHeight="1">
      <c r="A81" s="173"/>
      <c r="B81" s="436" t="s">
        <v>645</v>
      </c>
      <c r="C81" s="437"/>
      <c r="D81" s="437"/>
      <c r="E81" s="437"/>
      <c r="F81" s="437"/>
      <c r="G81" s="437"/>
      <c r="H81" s="437"/>
      <c r="I81" s="437"/>
      <c r="J81" s="437"/>
      <c r="K81" s="437"/>
      <c r="L81" s="437"/>
      <c r="M81" s="437"/>
      <c r="N81" s="437"/>
      <c r="O81" s="437"/>
      <c r="P81" s="437"/>
      <c r="Q81" s="437"/>
      <c r="R81" s="437"/>
      <c r="S81" s="437"/>
      <c r="T81" s="437"/>
      <c r="U81" s="437"/>
      <c r="V81" s="437"/>
      <c r="W81" s="437"/>
      <c r="X81" s="437"/>
      <c r="Y81" s="437"/>
      <c r="Z81" s="437"/>
      <c r="AA81" s="437"/>
      <c r="AB81" s="438"/>
      <c r="AC81" s="172"/>
    </row>
    <row r="82" spans="1:30" s="3" customFormat="1" ht="42" customHeight="1">
      <c r="A82" s="262" t="s">
        <v>597</v>
      </c>
      <c r="B82" s="254" t="s">
        <v>609</v>
      </c>
      <c r="C82" s="227"/>
      <c r="D82" s="222">
        <v>0</v>
      </c>
      <c r="E82" s="227">
        <v>0.02</v>
      </c>
      <c r="F82" s="228">
        <v>0.027</v>
      </c>
      <c r="G82" s="227">
        <v>0</v>
      </c>
      <c r="H82" s="223">
        <v>0</v>
      </c>
      <c r="I82" s="227">
        <v>0.02</v>
      </c>
      <c r="J82" s="231">
        <v>0.021</v>
      </c>
      <c r="K82" s="227">
        <v>0.02</v>
      </c>
      <c r="L82" s="223">
        <v>0</v>
      </c>
      <c r="M82" s="227">
        <v>0.02</v>
      </c>
      <c r="N82" s="227">
        <v>0.18</v>
      </c>
      <c r="O82" s="227">
        <v>0.02</v>
      </c>
      <c r="P82" s="223"/>
      <c r="Q82" s="227">
        <v>0.02</v>
      </c>
      <c r="R82" s="223"/>
      <c r="S82" s="227">
        <v>0.02</v>
      </c>
      <c r="T82" s="227"/>
      <c r="U82" s="227">
        <v>0.02</v>
      </c>
      <c r="V82" s="227"/>
      <c r="W82" s="227">
        <v>0.02</v>
      </c>
      <c r="X82" s="227"/>
      <c r="Y82" s="227">
        <v>0.02</v>
      </c>
      <c r="Z82" s="227"/>
      <c r="AA82" s="191">
        <f>C82+E82+G82+I82+K82+M82+O82+Q82+S82+U82+W82+Y82</f>
        <v>0.19999999999999998</v>
      </c>
      <c r="AB82" s="191"/>
      <c r="AC82" s="193">
        <f>D82+F82+H82+J82+L82+N82+P82+R82+T82+V82+X82+Z82</f>
        <v>0.22799999999999998</v>
      </c>
      <c r="AD82" s="264" t="s">
        <v>602</v>
      </c>
    </row>
    <row r="83" spans="1:30" s="3" customFormat="1" ht="37.5" customHeight="1">
      <c r="A83" s="263"/>
      <c r="B83" s="255"/>
      <c r="C83" s="256">
        <f>_xlfn.IFERROR(D82/C82,0)</f>
        <v>0</v>
      </c>
      <c r="D83" s="256"/>
      <c r="E83" s="256">
        <f>_xlfn.IFERROR(F82/E82,0)</f>
        <v>1.3499999999999999</v>
      </c>
      <c r="F83" s="256"/>
      <c r="G83" s="256">
        <f>_xlfn.IFERROR(H82/G82,0)</f>
        <v>0</v>
      </c>
      <c r="H83" s="256"/>
      <c r="I83" s="256">
        <f>_xlfn.IFERROR(J82/I82,0)</f>
        <v>1.05</v>
      </c>
      <c r="J83" s="256"/>
      <c r="K83" s="256">
        <f>_xlfn.IFERROR(L82/K82,0)</f>
        <v>0</v>
      </c>
      <c r="L83" s="256"/>
      <c r="M83" s="256">
        <f>_xlfn.IFERROR(N82/M82,0)</f>
        <v>9</v>
      </c>
      <c r="N83" s="256"/>
      <c r="O83" s="256">
        <f>_xlfn.IFERROR(P82/O82,0)</f>
        <v>0</v>
      </c>
      <c r="P83" s="256"/>
      <c r="Q83" s="256">
        <f>_xlfn.IFERROR(R82/Q82,0)</f>
        <v>0</v>
      </c>
      <c r="R83" s="256"/>
      <c r="S83" s="256">
        <f>_xlfn.IFERROR(T82/S82,0)</f>
        <v>0</v>
      </c>
      <c r="T83" s="256"/>
      <c r="U83" s="256">
        <f>_xlfn.IFERROR(V82/U82,0)</f>
        <v>0</v>
      </c>
      <c r="V83" s="256"/>
      <c r="W83" s="256">
        <f>_xlfn.IFERROR(X82/W82,0)</f>
        <v>0</v>
      </c>
      <c r="X83" s="256"/>
      <c r="Y83" s="256">
        <f>_xlfn.IFERROR(Z82/Y82,0)</f>
        <v>0</v>
      </c>
      <c r="Z83" s="256"/>
      <c r="AA83" s="256">
        <f>_xlfn.IFERROR(AC82/AA82,0)</f>
        <v>1.14</v>
      </c>
      <c r="AB83" s="256"/>
      <c r="AC83" s="256"/>
      <c r="AD83" s="265"/>
    </row>
    <row r="84" spans="1:30" s="3" customFormat="1" ht="69" customHeight="1">
      <c r="A84" s="173"/>
      <c r="B84" s="240" t="s">
        <v>628</v>
      </c>
      <c r="C84" s="322" t="s">
        <v>642</v>
      </c>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3"/>
      <c r="AD84" s="172"/>
    </row>
    <row r="85" spans="1:30" ht="25.5" customHeight="1">
      <c r="A85" s="173"/>
      <c r="B85" s="259" t="s">
        <v>620</v>
      </c>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1"/>
      <c r="AD85" s="172"/>
    </row>
    <row r="86" spans="1:30" s="3" customFormat="1" ht="154.5" customHeight="1">
      <c r="A86" s="262" t="s">
        <v>598</v>
      </c>
      <c r="B86" s="254" t="s">
        <v>603</v>
      </c>
      <c r="C86" s="60"/>
      <c r="D86" s="60"/>
      <c r="E86" s="60"/>
      <c r="F86" s="60"/>
      <c r="G86" s="60">
        <v>1</v>
      </c>
      <c r="H86" s="60">
        <v>1</v>
      </c>
      <c r="I86" s="60"/>
      <c r="J86" s="61"/>
      <c r="K86" s="60"/>
      <c r="L86" s="60"/>
      <c r="M86" s="60">
        <v>1</v>
      </c>
      <c r="N86" s="60"/>
      <c r="O86" s="60"/>
      <c r="P86" s="60"/>
      <c r="Q86" s="60"/>
      <c r="R86" s="61"/>
      <c r="S86" s="60">
        <v>1</v>
      </c>
      <c r="T86" s="60"/>
      <c r="U86" s="60"/>
      <c r="V86" s="60"/>
      <c r="W86" s="60"/>
      <c r="X86" s="60"/>
      <c r="Y86" s="60">
        <v>1</v>
      </c>
      <c r="Z86" s="60"/>
      <c r="AA86" s="60">
        <f>G86+M86+S86+Y86</f>
        <v>4</v>
      </c>
      <c r="AB86" s="60"/>
      <c r="AC86" s="61">
        <f>H86+N86+T86+Z86</f>
        <v>1</v>
      </c>
      <c r="AD86" s="264" t="s">
        <v>604</v>
      </c>
    </row>
    <row r="87" spans="1:30" s="3" customFormat="1" ht="38.25" customHeight="1">
      <c r="A87" s="263"/>
      <c r="B87" s="255"/>
      <c r="C87" s="256">
        <f>_xlfn.IFERROR(D86/C86,0)</f>
        <v>0</v>
      </c>
      <c r="D87" s="256"/>
      <c r="E87" s="256">
        <f>_xlfn.IFERROR(F86/E86,0)</f>
        <v>0</v>
      </c>
      <c r="F87" s="256"/>
      <c r="G87" s="256">
        <f>_xlfn.IFERROR(H86/G86,0)</f>
        <v>1</v>
      </c>
      <c r="H87" s="256"/>
      <c r="I87" s="256">
        <f>_xlfn.IFERROR(J86/I86,0)</f>
        <v>0</v>
      </c>
      <c r="J87" s="256"/>
      <c r="K87" s="256">
        <f>_xlfn.IFERROR(L86/K86,0)</f>
        <v>0</v>
      </c>
      <c r="L87" s="256"/>
      <c r="M87" s="256">
        <f>_xlfn.IFERROR(N86/M86,0)</f>
        <v>0</v>
      </c>
      <c r="N87" s="256"/>
      <c r="O87" s="256">
        <f>_xlfn.IFERROR(P86/O86,0)</f>
        <v>0</v>
      </c>
      <c r="P87" s="256"/>
      <c r="Q87" s="256">
        <f>_xlfn.IFERROR(R86/Q86,0)</f>
        <v>0</v>
      </c>
      <c r="R87" s="256"/>
      <c r="S87" s="256">
        <f>_xlfn.IFERROR(T86/S86,0)</f>
        <v>0</v>
      </c>
      <c r="T87" s="256"/>
      <c r="U87" s="256">
        <f>_xlfn.IFERROR(V86/U86,0)</f>
        <v>0</v>
      </c>
      <c r="V87" s="256"/>
      <c r="W87" s="256">
        <f>_xlfn.IFERROR(X86/W86,0)</f>
        <v>0</v>
      </c>
      <c r="X87" s="256"/>
      <c r="Y87" s="256">
        <f>_xlfn.IFERROR(Z86/Y86,0)</f>
        <v>0</v>
      </c>
      <c r="Z87" s="256"/>
      <c r="AA87" s="256">
        <f>_xlfn.IFERROR(AC86/AA86,0)</f>
        <v>0.25</v>
      </c>
      <c r="AB87" s="256"/>
      <c r="AC87" s="256"/>
      <c r="AD87" s="265"/>
    </row>
    <row r="88" spans="1:30" s="3" customFormat="1" ht="36" customHeight="1">
      <c r="A88" s="173"/>
      <c r="B88" s="238" t="s">
        <v>548</v>
      </c>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4"/>
      <c r="AD88" s="172"/>
    </row>
    <row r="89" spans="1:30" ht="13.5">
      <c r="A89" s="1"/>
      <c r="B89" s="1"/>
      <c r="AA89" s="1"/>
      <c r="AB89" s="1"/>
      <c r="AC89" s="1"/>
      <c r="AD89" s="1"/>
    </row>
    <row r="90" spans="1:30" ht="13.5">
      <c r="A90" s="1"/>
      <c r="B90" s="1"/>
      <c r="AA90" s="1"/>
      <c r="AB90" s="1"/>
      <c r="AC90" s="1"/>
      <c r="AD90" s="1"/>
    </row>
    <row r="91" spans="1:34" ht="18">
      <c r="A91" s="1"/>
      <c r="B91" s="1"/>
      <c r="D91" s="226"/>
      <c r="E91" s="226"/>
      <c r="F91" s="226"/>
      <c r="G91" s="226"/>
      <c r="H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row>
    <row r="92" spans="1:30" ht="13.5">
      <c r="A92" s="1"/>
      <c r="B92" s="1"/>
      <c r="AA92" s="1"/>
      <c r="AB92" s="1"/>
      <c r="AC92" s="1"/>
      <c r="AD92" s="1"/>
    </row>
    <row r="93" spans="1:30" ht="13.5">
      <c r="A93" s="1"/>
      <c r="B93" s="1"/>
      <c r="AA93" s="1"/>
      <c r="AB93" s="1"/>
      <c r="AC93" s="1"/>
      <c r="AD93" s="1"/>
    </row>
    <row r="94" spans="1:30" ht="13.5">
      <c r="A94" s="1"/>
      <c r="B94" s="1"/>
      <c r="AA94" s="1"/>
      <c r="AB94" s="1"/>
      <c r="AC94" s="1"/>
      <c r="AD94" s="1"/>
    </row>
    <row r="95" spans="1:30" ht="13.5">
      <c r="A95" s="1"/>
      <c r="B95" s="1"/>
      <c r="AA95" s="1"/>
      <c r="AB95" s="1"/>
      <c r="AC95" s="1"/>
      <c r="AD95" s="1"/>
    </row>
    <row r="96" spans="1:30" ht="13.5">
      <c r="A96" s="1"/>
      <c r="B96" s="1"/>
      <c r="AA96" s="1"/>
      <c r="AB96" s="1"/>
      <c r="AC96" s="1"/>
      <c r="AD96" s="1"/>
    </row>
    <row r="97" spans="1:30" ht="13.5">
      <c r="A97" s="1"/>
      <c r="B97" s="1"/>
      <c r="AA97" s="1"/>
      <c r="AB97" s="1"/>
      <c r="AC97" s="1"/>
      <c r="AD97" s="1"/>
    </row>
    <row r="98" spans="1:30" ht="13.5">
      <c r="A98" s="1"/>
      <c r="B98" s="1"/>
      <c r="AA98" s="1"/>
      <c r="AB98" s="1"/>
      <c r="AC98" s="1"/>
      <c r="AD98" s="1"/>
    </row>
    <row r="99" spans="1:30" ht="13.5">
      <c r="A99" s="1"/>
      <c r="B99" s="1"/>
      <c r="AA99" s="1"/>
      <c r="AB99" s="1"/>
      <c r="AC99" s="1"/>
      <c r="AD99" s="1"/>
    </row>
    <row r="100" spans="1:30" ht="13.5">
      <c r="A100" s="1"/>
      <c r="B100" s="1"/>
      <c r="AA100" s="1"/>
      <c r="AB100" s="1"/>
      <c r="AC100" s="1"/>
      <c r="AD100" s="1"/>
    </row>
    <row r="101" spans="1:30" ht="13.5">
      <c r="A101" s="1"/>
      <c r="B101" s="1"/>
      <c r="AA101" s="1"/>
      <c r="AB101" s="1"/>
      <c r="AC101" s="1"/>
      <c r="AD101" s="1"/>
    </row>
    <row r="102" spans="1:30" ht="13.5">
      <c r="A102" s="1"/>
      <c r="B102" s="1"/>
      <c r="AA102" s="1"/>
      <c r="AB102" s="1"/>
      <c r="AC102" s="1"/>
      <c r="AD102" s="1"/>
    </row>
    <row r="103" spans="1:30" ht="13.5">
      <c r="A103" s="1"/>
      <c r="B103" s="1"/>
      <c r="AA103" s="1"/>
      <c r="AB103" s="1"/>
      <c r="AC103" s="1"/>
      <c r="AD103" s="1"/>
    </row>
    <row r="104" spans="1:30" ht="13.5">
      <c r="A104" s="1"/>
      <c r="B104" s="1"/>
      <c r="AA104" s="1"/>
      <c r="AB104" s="1"/>
      <c r="AC104" s="1"/>
      <c r="AD104" s="1"/>
    </row>
    <row r="105" spans="1:30" ht="13.5">
      <c r="A105" s="1"/>
      <c r="B105" s="1"/>
      <c r="AA105" s="1"/>
      <c r="AB105" s="1"/>
      <c r="AC105" s="1"/>
      <c r="AD105" s="1"/>
    </row>
    <row r="106" spans="1:30" ht="13.5">
      <c r="A106" s="1"/>
      <c r="B106" s="1"/>
      <c r="AA106" s="1"/>
      <c r="AB106" s="1"/>
      <c r="AC106" s="1"/>
      <c r="AD106" s="1"/>
    </row>
    <row r="107" spans="1:30" ht="13.5">
      <c r="A107" s="1"/>
      <c r="B107" s="1"/>
      <c r="AA107" s="1"/>
      <c r="AB107" s="1"/>
      <c r="AC107" s="1"/>
      <c r="AD107" s="1"/>
    </row>
    <row r="108" spans="1:30" ht="13.5">
      <c r="A108" s="1"/>
      <c r="B108" s="1"/>
      <c r="AA108" s="1"/>
      <c r="AB108" s="1"/>
      <c r="AC108" s="1"/>
      <c r="AD108" s="1"/>
    </row>
    <row r="109" spans="1:30" ht="13.5">
      <c r="A109" s="1"/>
      <c r="B109" s="1"/>
      <c r="AA109" s="1"/>
      <c r="AB109" s="1"/>
      <c r="AC109" s="1"/>
      <c r="AD109" s="1"/>
    </row>
    <row r="110" spans="1:30" ht="13.5">
      <c r="A110" s="1"/>
      <c r="B110" s="1"/>
      <c r="AA110" s="1"/>
      <c r="AB110" s="1"/>
      <c r="AC110" s="1"/>
      <c r="AD110" s="1"/>
    </row>
    <row r="111" spans="1:30" ht="13.5">
      <c r="A111" s="1"/>
      <c r="B111" s="1"/>
      <c r="AA111" s="1"/>
      <c r="AB111" s="1"/>
      <c r="AC111" s="1"/>
      <c r="AD111" s="1"/>
    </row>
    <row r="112" spans="1:30" ht="13.5">
      <c r="A112" s="1"/>
      <c r="B112" s="1"/>
      <c r="AA112" s="1"/>
      <c r="AB112" s="1"/>
      <c r="AC112" s="1"/>
      <c r="AD112" s="1"/>
    </row>
    <row r="113" spans="1:30" ht="13.5">
      <c r="A113" s="1"/>
      <c r="B113" s="1"/>
      <c r="AA113" s="1"/>
      <c r="AB113" s="1"/>
      <c r="AC113" s="1"/>
      <c r="AD113" s="1"/>
    </row>
    <row r="114" spans="1:30" ht="13.5">
      <c r="A114" s="1"/>
      <c r="B114" s="1"/>
      <c r="AA114" s="1"/>
      <c r="AB114" s="1"/>
      <c r="AC114" s="1"/>
      <c r="AD114" s="1"/>
    </row>
    <row r="115" spans="1:30" ht="13.5">
      <c r="A115" s="1"/>
      <c r="B115" s="1"/>
      <c r="AA115" s="1"/>
      <c r="AB115" s="1"/>
      <c r="AC115" s="1"/>
      <c r="AD115" s="1"/>
    </row>
    <row r="116" spans="1:30" ht="13.5">
      <c r="A116" s="1"/>
      <c r="B116" s="1"/>
      <c r="AA116" s="1"/>
      <c r="AB116" s="1"/>
      <c r="AC116" s="1"/>
      <c r="AD116" s="1"/>
    </row>
    <row r="117" spans="1:30" ht="13.5">
      <c r="A117" s="1"/>
      <c r="B117" s="1"/>
      <c r="AA117" s="1"/>
      <c r="AB117" s="1"/>
      <c r="AC117" s="1"/>
      <c r="AD117" s="1"/>
    </row>
    <row r="118" spans="1:30" ht="13.5">
      <c r="A118" s="1"/>
      <c r="B118" s="1"/>
      <c r="AA118" s="1"/>
      <c r="AB118" s="1"/>
      <c r="AC118" s="1"/>
      <c r="AD118" s="1"/>
    </row>
    <row r="119" spans="1:30" ht="13.5">
      <c r="A119" s="1"/>
      <c r="B119" s="1"/>
      <c r="AA119" s="1"/>
      <c r="AB119" s="1"/>
      <c r="AC119" s="1"/>
      <c r="AD119" s="1"/>
    </row>
    <row r="120" spans="1:30" ht="13.5">
      <c r="A120" s="1"/>
      <c r="B120" s="1"/>
      <c r="AA120" s="1"/>
      <c r="AB120" s="1"/>
      <c r="AC120" s="1"/>
      <c r="AD120" s="1"/>
    </row>
    <row r="121" spans="1:30" ht="13.5">
      <c r="A121" s="1"/>
      <c r="B121" s="1"/>
      <c r="AA121" s="1"/>
      <c r="AB121" s="1"/>
      <c r="AC121" s="1"/>
      <c r="AD121" s="1"/>
    </row>
    <row r="122" spans="1:30" ht="13.5">
      <c r="A122" s="1"/>
      <c r="B122" s="1"/>
      <c r="AA122" s="1"/>
      <c r="AB122" s="1"/>
      <c r="AC122" s="1"/>
      <c r="AD122" s="1"/>
    </row>
    <row r="123" spans="1:30" ht="13.5">
      <c r="A123" s="1"/>
      <c r="B123" s="1"/>
      <c r="AA123" s="1"/>
      <c r="AB123" s="1"/>
      <c r="AC123" s="1"/>
      <c r="AD123" s="1"/>
    </row>
    <row r="124" spans="1:30" ht="13.5">
      <c r="A124" s="1"/>
      <c r="B124" s="1"/>
      <c r="AA124" s="1"/>
      <c r="AB124" s="1"/>
      <c r="AC124" s="1"/>
      <c r="AD124" s="1"/>
    </row>
    <row r="125" spans="1:30" ht="13.5">
      <c r="A125" s="1"/>
      <c r="B125" s="1"/>
      <c r="AA125" s="1"/>
      <c r="AB125" s="1"/>
      <c r="AC125" s="1"/>
      <c r="AD125" s="1"/>
    </row>
    <row r="126" spans="1:30" ht="13.5">
      <c r="A126" s="1"/>
      <c r="B126" s="1"/>
      <c r="AA126" s="1"/>
      <c r="AB126" s="1"/>
      <c r="AC126" s="1"/>
      <c r="AD126" s="1"/>
    </row>
    <row r="127" spans="1:30" ht="13.5">
      <c r="A127" s="1"/>
      <c r="B127" s="1"/>
      <c r="AA127" s="1"/>
      <c r="AB127" s="1"/>
      <c r="AC127" s="1"/>
      <c r="AD127" s="1"/>
    </row>
    <row r="128" spans="1:30" ht="13.5">
      <c r="A128" s="1"/>
      <c r="B128" s="1"/>
      <c r="AA128" s="1"/>
      <c r="AB128" s="1"/>
      <c r="AC128" s="1"/>
      <c r="AD128" s="1"/>
    </row>
    <row r="129" spans="1:30" ht="13.5">
      <c r="A129" s="1"/>
      <c r="B129" s="1"/>
      <c r="AA129" s="1"/>
      <c r="AB129" s="1"/>
      <c r="AC129" s="1"/>
      <c r="AD129" s="1"/>
    </row>
    <row r="130" spans="1:30" ht="13.5">
      <c r="A130" s="1"/>
      <c r="B130" s="1"/>
      <c r="AA130" s="1"/>
      <c r="AB130" s="1"/>
      <c r="AC130" s="1"/>
      <c r="AD130" s="1"/>
    </row>
    <row r="131" spans="1:30" ht="13.5">
      <c r="A131" s="1"/>
      <c r="B131" s="1"/>
      <c r="AA131" s="1"/>
      <c r="AB131" s="1"/>
      <c r="AC131" s="1"/>
      <c r="AD131" s="1"/>
    </row>
    <row r="132" spans="1:30" ht="13.5">
      <c r="A132" s="1"/>
      <c r="B132" s="1"/>
      <c r="AA132" s="1"/>
      <c r="AB132" s="1"/>
      <c r="AC132" s="1"/>
      <c r="AD132" s="1"/>
    </row>
    <row r="133" spans="1:30" ht="13.5">
      <c r="A133" s="1"/>
      <c r="B133" s="1"/>
      <c r="AA133" s="1"/>
      <c r="AB133" s="1"/>
      <c r="AC133" s="1"/>
      <c r="AD133" s="1"/>
    </row>
    <row r="134" spans="1:30" ht="13.5">
      <c r="A134" s="1"/>
      <c r="B134" s="1"/>
      <c r="AA134" s="1"/>
      <c r="AB134" s="1"/>
      <c r="AC134" s="1"/>
      <c r="AD134" s="1"/>
    </row>
    <row r="135" spans="1:30" ht="13.5">
      <c r="A135" s="1"/>
      <c r="B135" s="1"/>
      <c r="AA135" s="1"/>
      <c r="AB135" s="1"/>
      <c r="AC135" s="1"/>
      <c r="AD135" s="1"/>
    </row>
    <row r="136" spans="1:30" ht="13.5">
      <c r="A136" s="1"/>
      <c r="B136" s="1"/>
      <c r="AA136" s="1"/>
      <c r="AB136" s="1"/>
      <c r="AC136" s="1"/>
      <c r="AD136" s="1"/>
    </row>
    <row r="137" spans="1:30" ht="13.5">
      <c r="A137" s="1"/>
      <c r="B137" s="1"/>
      <c r="AA137" s="1"/>
      <c r="AB137" s="1"/>
      <c r="AC137" s="1"/>
      <c r="AD137" s="1"/>
    </row>
    <row r="138" spans="1:30" ht="13.5">
      <c r="A138" s="1"/>
      <c r="B138" s="1"/>
      <c r="AA138" s="1"/>
      <c r="AB138" s="1"/>
      <c r="AC138" s="1"/>
      <c r="AD138" s="1"/>
    </row>
    <row r="139" spans="1:30" ht="13.5">
      <c r="A139" s="1"/>
      <c r="B139" s="1"/>
      <c r="AA139" s="1"/>
      <c r="AB139" s="1"/>
      <c r="AC139" s="1"/>
      <c r="AD139" s="1"/>
    </row>
    <row r="140" spans="1:30" ht="13.5">
      <c r="A140" s="1"/>
      <c r="B140" s="1"/>
      <c r="AA140" s="1"/>
      <c r="AB140" s="1"/>
      <c r="AC140" s="1"/>
      <c r="AD140" s="1"/>
    </row>
    <row r="141" spans="1:30" ht="13.5">
      <c r="A141" s="1"/>
      <c r="B141" s="1"/>
      <c r="AA141" s="1"/>
      <c r="AB141" s="1"/>
      <c r="AC141" s="1"/>
      <c r="AD141" s="1"/>
    </row>
    <row r="142" spans="1:30" ht="13.5">
      <c r="A142" s="1"/>
      <c r="B142" s="1"/>
      <c r="AA142" s="1"/>
      <c r="AB142" s="1"/>
      <c r="AC142" s="1"/>
      <c r="AD142" s="1"/>
    </row>
    <row r="143" spans="1:30" ht="13.5">
      <c r="A143" s="1"/>
      <c r="B143" s="1"/>
      <c r="AA143" s="1"/>
      <c r="AB143" s="1"/>
      <c r="AC143" s="1"/>
      <c r="AD143" s="1"/>
    </row>
    <row r="144" spans="1:30" ht="13.5">
      <c r="A144" s="1"/>
      <c r="B144" s="1"/>
      <c r="AA144" s="1"/>
      <c r="AB144" s="1"/>
      <c r="AC144" s="1"/>
      <c r="AD144" s="1"/>
    </row>
    <row r="145" spans="1:30" ht="13.5">
      <c r="A145" s="1"/>
      <c r="B145" s="1"/>
      <c r="AA145" s="1"/>
      <c r="AB145" s="1"/>
      <c r="AC145" s="1"/>
      <c r="AD145" s="1"/>
    </row>
    <row r="146" spans="1:30" ht="13.5">
      <c r="A146" s="1"/>
      <c r="B146" s="1"/>
      <c r="AA146" s="1"/>
      <c r="AB146" s="1"/>
      <c r="AC146" s="1"/>
      <c r="AD146" s="1"/>
    </row>
    <row r="147" spans="1:30" ht="13.5">
      <c r="A147" s="1"/>
      <c r="B147" s="1"/>
      <c r="AA147" s="1"/>
      <c r="AB147" s="1"/>
      <c r="AC147" s="1"/>
      <c r="AD147" s="1"/>
    </row>
    <row r="148" spans="1:30" ht="13.5">
      <c r="A148" s="1"/>
      <c r="B148" s="1"/>
      <c r="AA148" s="1"/>
      <c r="AB148" s="1"/>
      <c r="AC148" s="1"/>
      <c r="AD148" s="1"/>
    </row>
    <row r="149" spans="1:30" ht="13.5">
      <c r="A149" s="1"/>
      <c r="B149" s="1"/>
      <c r="AA149" s="1"/>
      <c r="AB149" s="1"/>
      <c r="AC149" s="1"/>
      <c r="AD149" s="1"/>
    </row>
    <row r="150" spans="1:30" ht="13.5">
      <c r="A150" s="1"/>
      <c r="B150" s="1"/>
      <c r="AA150" s="1"/>
      <c r="AB150" s="1"/>
      <c r="AC150" s="1"/>
      <c r="AD150" s="1"/>
    </row>
    <row r="151" spans="1:30" ht="13.5">
      <c r="A151" s="1"/>
      <c r="B151" s="1"/>
      <c r="AA151" s="1"/>
      <c r="AB151" s="1"/>
      <c r="AC151" s="1"/>
      <c r="AD151" s="1"/>
    </row>
    <row r="152" spans="1:30" ht="13.5">
      <c r="A152" s="1"/>
      <c r="B152" s="1"/>
      <c r="AA152" s="1"/>
      <c r="AB152" s="1"/>
      <c r="AC152" s="1"/>
      <c r="AD152" s="1"/>
    </row>
    <row r="153" spans="1:30" ht="13.5">
      <c r="A153" s="1"/>
      <c r="B153" s="1"/>
      <c r="AA153" s="1"/>
      <c r="AB153" s="1"/>
      <c r="AC153" s="1"/>
      <c r="AD153" s="1"/>
    </row>
    <row r="154" spans="1:30" ht="13.5">
      <c r="A154" s="1"/>
      <c r="B154" s="1"/>
      <c r="AA154" s="1"/>
      <c r="AB154" s="1"/>
      <c r="AC154" s="1"/>
      <c r="AD154" s="1"/>
    </row>
    <row r="155" spans="1:30" ht="13.5">
      <c r="A155" s="1"/>
      <c r="B155" s="1"/>
      <c r="AA155" s="1"/>
      <c r="AB155" s="1"/>
      <c r="AC155" s="1"/>
      <c r="AD155" s="1"/>
    </row>
    <row r="156" spans="1:30" ht="13.5">
      <c r="A156" s="1"/>
      <c r="B156" s="1"/>
      <c r="AA156" s="1"/>
      <c r="AB156" s="1"/>
      <c r="AC156" s="1"/>
      <c r="AD156" s="1"/>
    </row>
    <row r="157" spans="1:30" ht="13.5">
      <c r="A157" s="1"/>
      <c r="B157" s="1"/>
      <c r="AA157" s="1"/>
      <c r="AB157" s="1"/>
      <c r="AC157" s="1"/>
      <c r="AD157" s="1"/>
    </row>
    <row r="158" spans="1:30" ht="13.5">
      <c r="A158" s="1"/>
      <c r="B158" s="1"/>
      <c r="AA158" s="1"/>
      <c r="AB158" s="1"/>
      <c r="AC158" s="1"/>
      <c r="AD158" s="1"/>
    </row>
    <row r="159" spans="1:30" ht="13.5">
      <c r="A159" s="1"/>
      <c r="B159" s="1"/>
      <c r="AA159" s="1"/>
      <c r="AB159" s="1"/>
      <c r="AC159" s="1"/>
      <c r="AD159" s="1"/>
    </row>
    <row r="160" spans="1:30" ht="13.5">
      <c r="A160" s="1"/>
      <c r="B160" s="1"/>
      <c r="AA160" s="1"/>
      <c r="AB160" s="1"/>
      <c r="AC160" s="1"/>
      <c r="AD160" s="1"/>
    </row>
    <row r="161" spans="1:30" ht="13.5">
      <c r="A161" s="1"/>
      <c r="B161" s="1"/>
      <c r="AA161" s="1"/>
      <c r="AB161" s="1"/>
      <c r="AC161" s="1"/>
      <c r="AD161" s="1"/>
    </row>
    <row r="162" spans="1:30" ht="13.5">
      <c r="A162" s="1"/>
      <c r="B162" s="1"/>
      <c r="AA162" s="1"/>
      <c r="AB162" s="1"/>
      <c r="AC162" s="1"/>
      <c r="AD162" s="1"/>
    </row>
    <row r="163" spans="1:30" ht="13.5">
      <c r="A163" s="1"/>
      <c r="B163" s="1"/>
      <c r="AA163" s="1"/>
      <c r="AB163" s="1"/>
      <c r="AC163" s="1"/>
      <c r="AD163" s="1"/>
    </row>
    <row r="164" spans="1:30" ht="13.5">
      <c r="A164" s="1"/>
      <c r="B164" s="1"/>
      <c r="AA164" s="1"/>
      <c r="AB164" s="1"/>
      <c r="AC164" s="1"/>
      <c r="AD164" s="1"/>
    </row>
    <row r="165" spans="1:30" ht="13.5">
      <c r="A165" s="1"/>
      <c r="B165" s="1"/>
      <c r="AA165" s="1"/>
      <c r="AB165" s="1"/>
      <c r="AC165" s="1"/>
      <c r="AD165" s="1"/>
    </row>
    <row r="166" spans="1:30" ht="13.5">
      <c r="A166" s="1"/>
      <c r="B166" s="1"/>
      <c r="AA166" s="1"/>
      <c r="AB166" s="1"/>
      <c r="AC166" s="1"/>
      <c r="AD166" s="1"/>
    </row>
    <row r="167" spans="1:30" ht="13.5">
      <c r="A167" s="1"/>
      <c r="B167" s="1"/>
      <c r="AA167" s="1"/>
      <c r="AB167" s="1"/>
      <c r="AC167" s="1"/>
      <c r="AD167" s="1"/>
    </row>
    <row r="168" spans="1:30" ht="13.5">
      <c r="A168" s="1"/>
      <c r="B168" s="1"/>
      <c r="AA168" s="1"/>
      <c r="AB168" s="1"/>
      <c r="AC168" s="1"/>
      <c r="AD168" s="1"/>
    </row>
    <row r="169" spans="1:30" ht="13.5">
      <c r="A169" s="1"/>
      <c r="B169" s="1"/>
      <c r="AA169" s="1"/>
      <c r="AB169" s="1"/>
      <c r="AC169" s="1"/>
      <c r="AD169" s="1"/>
    </row>
    <row r="170" spans="1:30" ht="13.5">
      <c r="A170" s="1"/>
      <c r="B170" s="1"/>
      <c r="AA170" s="1"/>
      <c r="AB170" s="1"/>
      <c r="AC170" s="1"/>
      <c r="AD170" s="1"/>
    </row>
    <row r="171" spans="1:30" ht="13.5">
      <c r="A171" s="1"/>
      <c r="B171" s="1"/>
      <c r="AA171" s="1"/>
      <c r="AB171" s="1"/>
      <c r="AC171" s="1"/>
      <c r="AD171" s="1"/>
    </row>
    <row r="172" spans="1:30" ht="13.5">
      <c r="A172" s="1"/>
      <c r="B172" s="1"/>
      <c r="AA172" s="1"/>
      <c r="AB172" s="1"/>
      <c r="AC172" s="1"/>
      <c r="AD172" s="1"/>
    </row>
    <row r="173" spans="1:30" ht="13.5">
      <c r="A173" s="1"/>
      <c r="B173" s="1"/>
      <c r="AA173" s="1"/>
      <c r="AB173" s="1"/>
      <c r="AC173" s="1"/>
      <c r="AD173" s="1"/>
    </row>
    <row r="174" spans="1:30" ht="13.5">
      <c r="A174" s="1"/>
      <c r="B174" s="1"/>
      <c r="AA174" s="1"/>
      <c r="AB174" s="1"/>
      <c r="AC174" s="1"/>
      <c r="AD174" s="1"/>
    </row>
    <row r="175" spans="1:30" ht="13.5">
      <c r="A175" s="1"/>
      <c r="B175" s="1"/>
      <c r="AA175" s="1"/>
      <c r="AB175" s="1"/>
      <c r="AC175" s="1"/>
      <c r="AD175" s="1"/>
    </row>
    <row r="176" spans="1:30" ht="13.5">
      <c r="A176" s="1"/>
      <c r="B176" s="1"/>
      <c r="AA176" s="1"/>
      <c r="AB176" s="1"/>
      <c r="AC176" s="1"/>
      <c r="AD176" s="1"/>
    </row>
    <row r="177" spans="1:30" ht="13.5">
      <c r="A177" s="1"/>
      <c r="B177" s="1"/>
      <c r="AA177" s="1"/>
      <c r="AB177" s="1"/>
      <c r="AC177" s="1"/>
      <c r="AD177" s="1"/>
    </row>
    <row r="178" spans="1:30" ht="13.5">
      <c r="A178" s="1"/>
      <c r="B178" s="1"/>
      <c r="AA178" s="1"/>
      <c r="AB178" s="1"/>
      <c r="AC178" s="1"/>
      <c r="AD178" s="1"/>
    </row>
    <row r="179" spans="1:30" ht="13.5">
      <c r="A179" s="1"/>
      <c r="B179" s="1"/>
      <c r="AA179" s="1"/>
      <c r="AB179" s="1"/>
      <c r="AC179" s="1"/>
      <c r="AD179" s="1"/>
    </row>
    <row r="180" spans="1:30" ht="13.5">
      <c r="A180" s="1"/>
      <c r="B180" s="1"/>
      <c r="AA180" s="1"/>
      <c r="AB180" s="1"/>
      <c r="AC180" s="1"/>
      <c r="AD180" s="1"/>
    </row>
    <row r="181" spans="1:30" ht="13.5">
      <c r="A181" s="1"/>
      <c r="B181" s="1"/>
      <c r="AA181" s="1"/>
      <c r="AB181" s="1"/>
      <c r="AC181" s="1"/>
      <c r="AD181" s="1"/>
    </row>
    <row r="182" spans="1:30" ht="13.5">
      <c r="A182" s="1"/>
      <c r="B182" s="1"/>
      <c r="AA182" s="1"/>
      <c r="AB182" s="1"/>
      <c r="AC182" s="1"/>
      <c r="AD182" s="1"/>
    </row>
    <row r="183" spans="1:30" ht="13.5">
      <c r="A183" s="1"/>
      <c r="B183" s="1"/>
      <c r="AA183" s="1"/>
      <c r="AB183" s="1"/>
      <c r="AC183" s="1"/>
      <c r="AD183" s="1"/>
    </row>
    <row r="184" spans="1:30" ht="13.5">
      <c r="A184" s="1"/>
      <c r="B184" s="1"/>
      <c r="AA184" s="1"/>
      <c r="AB184" s="1"/>
      <c r="AC184" s="1"/>
      <c r="AD184" s="1"/>
    </row>
    <row r="185" spans="1:30" ht="13.5">
      <c r="A185" s="1"/>
      <c r="B185" s="1"/>
      <c r="AA185" s="1"/>
      <c r="AB185" s="1"/>
      <c r="AC185" s="1"/>
      <c r="AD185" s="1"/>
    </row>
    <row r="186" spans="1:30" ht="13.5">
      <c r="A186" s="1"/>
      <c r="B186" s="1"/>
      <c r="AA186" s="1"/>
      <c r="AB186" s="1"/>
      <c r="AC186" s="1"/>
      <c r="AD186" s="1"/>
    </row>
    <row r="187" spans="1:30" ht="13.5">
      <c r="A187" s="1"/>
      <c r="B187" s="1"/>
      <c r="AA187" s="1"/>
      <c r="AB187" s="1"/>
      <c r="AC187" s="1"/>
      <c r="AD187" s="1"/>
    </row>
    <row r="188" spans="1:30" ht="13.5">
      <c r="A188" s="1"/>
      <c r="B188" s="1"/>
      <c r="AA188" s="1"/>
      <c r="AB188" s="1"/>
      <c r="AC188" s="1"/>
      <c r="AD188" s="1"/>
    </row>
    <row r="189" spans="1:30" ht="13.5">
      <c r="A189" s="1"/>
      <c r="B189" s="1"/>
      <c r="AA189" s="1"/>
      <c r="AB189" s="1"/>
      <c r="AC189" s="1"/>
      <c r="AD189" s="1"/>
    </row>
    <row r="190" spans="1:30" ht="13.5">
      <c r="A190" s="1"/>
      <c r="B190" s="1"/>
      <c r="AA190" s="1"/>
      <c r="AB190" s="1"/>
      <c r="AC190" s="1"/>
      <c r="AD190" s="1"/>
    </row>
    <row r="191" spans="1:30" ht="13.5">
      <c r="A191" s="1"/>
      <c r="B191" s="1"/>
      <c r="AA191" s="1"/>
      <c r="AB191" s="1"/>
      <c r="AC191" s="1"/>
      <c r="AD191" s="1"/>
    </row>
    <row r="192" spans="1:30" ht="13.5">
      <c r="A192" s="1"/>
      <c r="B192" s="1"/>
      <c r="AA192" s="1"/>
      <c r="AB192" s="1"/>
      <c r="AC192" s="1"/>
      <c r="AD192" s="1"/>
    </row>
    <row r="193" spans="1:30" ht="13.5">
      <c r="A193" s="1"/>
      <c r="B193" s="1"/>
      <c r="AA193" s="1"/>
      <c r="AB193" s="1"/>
      <c r="AC193" s="1"/>
      <c r="AD193" s="1"/>
    </row>
    <row r="194" spans="1:30" ht="13.5">
      <c r="A194" s="1"/>
      <c r="B194" s="1"/>
      <c r="AA194" s="1"/>
      <c r="AB194" s="1"/>
      <c r="AC194" s="1"/>
      <c r="AD194" s="1"/>
    </row>
    <row r="195" spans="1:30" ht="13.5">
      <c r="A195" s="1"/>
      <c r="B195" s="1"/>
      <c r="AA195" s="1"/>
      <c r="AB195" s="1"/>
      <c r="AC195" s="1"/>
      <c r="AD195" s="1"/>
    </row>
    <row r="196" spans="1:30" ht="13.5">
      <c r="A196" s="1"/>
      <c r="B196" s="1"/>
      <c r="AA196" s="1"/>
      <c r="AB196" s="1"/>
      <c r="AC196" s="1"/>
      <c r="AD196" s="1"/>
    </row>
    <row r="197" spans="1:30" ht="13.5">
      <c r="A197" s="1"/>
      <c r="B197" s="1"/>
      <c r="AA197" s="1"/>
      <c r="AB197" s="1"/>
      <c r="AC197" s="1"/>
      <c r="AD197" s="1"/>
    </row>
    <row r="198" spans="1:30" ht="13.5">
      <c r="A198" s="1"/>
      <c r="B198" s="1"/>
      <c r="AA198" s="1"/>
      <c r="AB198" s="1"/>
      <c r="AC198" s="1"/>
      <c r="AD198" s="1"/>
    </row>
    <row r="199" spans="1:30" ht="13.5">
      <c r="A199" s="1"/>
      <c r="B199" s="1"/>
      <c r="AA199" s="1"/>
      <c r="AB199" s="1"/>
      <c r="AC199" s="1"/>
      <c r="AD199" s="1"/>
    </row>
    <row r="200" spans="1:30" ht="13.5">
      <c r="A200" s="1"/>
      <c r="B200" s="1"/>
      <c r="AA200" s="1"/>
      <c r="AB200" s="1"/>
      <c r="AC200" s="1"/>
      <c r="AD200" s="1"/>
    </row>
    <row r="201" spans="1:30" ht="13.5">
      <c r="A201" s="1"/>
      <c r="B201" s="1"/>
      <c r="AA201" s="1"/>
      <c r="AB201" s="1"/>
      <c r="AC201" s="1"/>
      <c r="AD201" s="1"/>
    </row>
    <row r="202" spans="1:30" ht="13.5">
      <c r="A202" s="1"/>
      <c r="B202" s="1"/>
      <c r="AA202" s="1"/>
      <c r="AB202" s="1"/>
      <c r="AC202" s="1"/>
      <c r="AD202" s="1"/>
    </row>
    <row r="203" spans="1:30" ht="13.5">
      <c r="A203" s="1"/>
      <c r="B203" s="1"/>
      <c r="AA203" s="1"/>
      <c r="AB203" s="1"/>
      <c r="AC203" s="1"/>
      <c r="AD203" s="1"/>
    </row>
    <row r="204" spans="1:30" ht="13.5">
      <c r="A204" s="1"/>
      <c r="B204" s="1"/>
      <c r="AA204" s="1"/>
      <c r="AB204" s="1"/>
      <c r="AC204" s="1"/>
      <c r="AD204" s="1"/>
    </row>
    <row r="205" spans="1:30" ht="13.5">
      <c r="A205" s="1"/>
      <c r="B205" s="1"/>
      <c r="AA205" s="1"/>
      <c r="AB205" s="1"/>
      <c r="AC205" s="1"/>
      <c r="AD205" s="1"/>
    </row>
    <row r="206" spans="1:30" ht="13.5">
      <c r="A206" s="1"/>
      <c r="B206" s="1"/>
      <c r="AA206" s="1"/>
      <c r="AB206" s="1"/>
      <c r="AC206" s="1"/>
      <c r="AD206" s="1"/>
    </row>
    <row r="207" spans="1:30" ht="13.5">
      <c r="A207" s="1"/>
      <c r="B207" s="1"/>
      <c r="AA207" s="1"/>
      <c r="AB207" s="1"/>
      <c r="AC207" s="1"/>
      <c r="AD207" s="1"/>
    </row>
    <row r="208" spans="1:30" ht="13.5">
      <c r="A208" s="1"/>
      <c r="B208" s="1"/>
      <c r="AA208" s="1"/>
      <c r="AB208" s="1"/>
      <c r="AC208" s="1"/>
      <c r="AD208" s="1"/>
    </row>
    <row r="209" spans="1:30" ht="13.5">
      <c r="A209" s="1"/>
      <c r="B209" s="1"/>
      <c r="AA209" s="1"/>
      <c r="AB209" s="1"/>
      <c r="AC209" s="1"/>
      <c r="AD209" s="1"/>
    </row>
    <row r="210" spans="1:30" ht="13.5">
      <c r="A210" s="1"/>
      <c r="B210" s="1"/>
      <c r="AA210" s="1"/>
      <c r="AB210" s="1"/>
      <c r="AC210" s="1"/>
      <c r="AD210" s="1"/>
    </row>
    <row r="211" spans="1:30" ht="13.5">
      <c r="A211" s="1"/>
      <c r="B211" s="1"/>
      <c r="AA211" s="1"/>
      <c r="AB211" s="1"/>
      <c r="AC211" s="1"/>
      <c r="AD211" s="1"/>
    </row>
    <row r="212" spans="1:30" ht="13.5">
      <c r="A212" s="1"/>
      <c r="B212" s="1"/>
      <c r="AA212" s="1"/>
      <c r="AB212" s="1"/>
      <c r="AC212" s="1"/>
      <c r="AD212" s="1"/>
    </row>
    <row r="213" spans="1:30" ht="13.5">
      <c r="A213" s="1"/>
      <c r="B213" s="1"/>
      <c r="AA213" s="1"/>
      <c r="AB213" s="1"/>
      <c r="AC213" s="1"/>
      <c r="AD213" s="1"/>
    </row>
    <row r="214" spans="1:30" ht="13.5">
      <c r="A214" s="1"/>
      <c r="B214" s="1"/>
      <c r="AA214" s="1"/>
      <c r="AB214" s="1"/>
      <c r="AC214" s="1"/>
      <c r="AD214" s="1"/>
    </row>
    <row r="215" spans="1:30" ht="13.5">
      <c r="A215" s="1"/>
      <c r="B215" s="1"/>
      <c r="AA215" s="1"/>
      <c r="AB215" s="1"/>
      <c r="AC215" s="1"/>
      <c r="AD215" s="1"/>
    </row>
    <row r="216" spans="1:30" ht="13.5">
      <c r="A216" s="1"/>
      <c r="B216" s="1"/>
      <c r="AA216" s="1"/>
      <c r="AB216" s="1"/>
      <c r="AC216" s="1"/>
      <c r="AD216" s="1"/>
    </row>
    <row r="217" spans="1:30" ht="13.5">
      <c r="A217" s="1"/>
      <c r="B217" s="1"/>
      <c r="AA217" s="1"/>
      <c r="AB217" s="1"/>
      <c r="AC217" s="1"/>
      <c r="AD217" s="1"/>
    </row>
    <row r="218" spans="1:30" ht="13.5">
      <c r="A218" s="1"/>
      <c r="B218" s="1"/>
      <c r="AA218" s="1"/>
      <c r="AB218" s="1"/>
      <c r="AC218" s="1"/>
      <c r="AD218" s="1"/>
    </row>
    <row r="219" spans="1:30" ht="13.5">
      <c r="A219" s="1"/>
      <c r="B219" s="1"/>
      <c r="AA219" s="1"/>
      <c r="AB219" s="1"/>
      <c r="AC219" s="1"/>
      <c r="AD219" s="1"/>
    </row>
    <row r="220" spans="1:30" ht="13.5">
      <c r="A220" s="1"/>
      <c r="B220" s="1"/>
      <c r="AA220" s="1"/>
      <c r="AB220" s="1"/>
      <c r="AC220" s="1"/>
      <c r="AD220" s="1"/>
    </row>
    <row r="221" spans="1:30" ht="13.5">
      <c r="A221" s="1"/>
      <c r="B221" s="1"/>
      <c r="AA221" s="1"/>
      <c r="AB221" s="1"/>
      <c r="AC221" s="1"/>
      <c r="AD221" s="1"/>
    </row>
    <row r="222" spans="1:30" ht="13.5">
      <c r="A222" s="1"/>
      <c r="B222" s="1"/>
      <c r="AA222" s="1"/>
      <c r="AB222" s="1"/>
      <c r="AC222" s="1"/>
      <c r="AD222" s="1"/>
    </row>
    <row r="223" spans="1:30" ht="13.5">
      <c r="A223" s="1"/>
      <c r="B223" s="1"/>
      <c r="AA223" s="1"/>
      <c r="AB223" s="1"/>
      <c r="AC223" s="1"/>
      <c r="AD223" s="1"/>
    </row>
    <row r="224" spans="1:30" ht="13.5">
      <c r="A224" s="1"/>
      <c r="B224" s="1"/>
      <c r="AA224" s="1"/>
      <c r="AB224" s="1"/>
      <c r="AC224" s="1"/>
      <c r="AD224" s="1"/>
    </row>
    <row r="225" spans="1:30" ht="13.5">
      <c r="A225" s="1"/>
      <c r="B225" s="1"/>
      <c r="AA225" s="1"/>
      <c r="AB225" s="1"/>
      <c r="AC225" s="1"/>
      <c r="AD225" s="1"/>
    </row>
    <row r="226" spans="1:30" ht="13.5">
      <c r="A226" s="1"/>
      <c r="B226" s="1"/>
      <c r="AA226" s="1"/>
      <c r="AB226" s="1"/>
      <c r="AC226" s="1"/>
      <c r="AD226" s="1"/>
    </row>
    <row r="227" spans="1:30" ht="13.5">
      <c r="A227" s="1"/>
      <c r="B227" s="1"/>
      <c r="AA227" s="1"/>
      <c r="AB227" s="1"/>
      <c r="AC227" s="1"/>
      <c r="AD227" s="1"/>
    </row>
    <row r="228" spans="1:30" ht="13.5">
      <c r="A228" s="1"/>
      <c r="B228" s="1"/>
      <c r="AA228" s="1"/>
      <c r="AB228" s="1"/>
      <c r="AC228" s="1"/>
      <c r="AD228" s="1"/>
    </row>
    <row r="229" spans="1:30" ht="13.5">
      <c r="A229" s="1"/>
      <c r="B229" s="1"/>
      <c r="AA229" s="1"/>
      <c r="AB229" s="1"/>
      <c r="AC229" s="1"/>
      <c r="AD229" s="1"/>
    </row>
    <row r="230" spans="1:30" ht="13.5">
      <c r="A230" s="1"/>
      <c r="B230" s="1"/>
      <c r="AA230" s="1"/>
      <c r="AB230" s="1"/>
      <c r="AC230" s="1"/>
      <c r="AD230" s="1"/>
    </row>
    <row r="231" spans="1:30" ht="13.5">
      <c r="A231" s="1"/>
      <c r="B231" s="1"/>
      <c r="AA231" s="1"/>
      <c r="AB231" s="1"/>
      <c r="AC231" s="1"/>
      <c r="AD231" s="1"/>
    </row>
    <row r="232" spans="1:30" ht="13.5">
      <c r="A232" s="1"/>
      <c r="B232" s="1"/>
      <c r="AA232" s="1"/>
      <c r="AB232" s="1"/>
      <c r="AC232" s="1"/>
      <c r="AD232" s="1"/>
    </row>
    <row r="233" spans="1:30" ht="13.5">
      <c r="A233" s="1"/>
      <c r="B233" s="1"/>
      <c r="AA233" s="1"/>
      <c r="AB233" s="1"/>
      <c r="AC233" s="1"/>
      <c r="AD233" s="1"/>
    </row>
    <row r="234" spans="1:30" ht="13.5">
      <c r="A234" s="1"/>
      <c r="B234" s="1"/>
      <c r="AA234" s="1"/>
      <c r="AB234" s="1"/>
      <c r="AC234" s="1"/>
      <c r="AD234" s="1"/>
    </row>
    <row r="235" spans="1:30" ht="13.5">
      <c r="A235" s="1"/>
      <c r="B235" s="1"/>
      <c r="AA235" s="1"/>
      <c r="AB235" s="1"/>
      <c r="AC235" s="1"/>
      <c r="AD235" s="1"/>
    </row>
    <row r="236" spans="1:30" ht="13.5">
      <c r="A236" s="1"/>
      <c r="B236" s="1"/>
      <c r="AA236" s="1"/>
      <c r="AB236" s="1"/>
      <c r="AC236" s="1"/>
      <c r="AD236" s="1"/>
    </row>
    <row r="237" spans="1:30" ht="13.5">
      <c r="A237" s="1"/>
      <c r="B237" s="1"/>
      <c r="AA237" s="1"/>
      <c r="AB237" s="1"/>
      <c r="AC237" s="1"/>
      <c r="AD237" s="1"/>
    </row>
    <row r="238" spans="1:30" ht="13.5">
      <c r="A238" s="1"/>
      <c r="B238" s="1"/>
      <c r="AA238" s="1"/>
      <c r="AB238" s="1"/>
      <c r="AC238" s="1"/>
      <c r="AD238" s="1"/>
    </row>
    <row r="239" spans="1:30" ht="13.5">
      <c r="A239" s="1"/>
      <c r="B239" s="1"/>
      <c r="AA239" s="1"/>
      <c r="AB239" s="1"/>
      <c r="AC239" s="1"/>
      <c r="AD239" s="1"/>
    </row>
    <row r="240" spans="1:30" ht="13.5">
      <c r="A240" s="1"/>
      <c r="B240" s="1"/>
      <c r="AA240" s="1"/>
      <c r="AB240" s="1"/>
      <c r="AC240" s="1"/>
      <c r="AD240" s="1"/>
    </row>
    <row r="241" spans="1:30" ht="13.5">
      <c r="A241" s="1"/>
      <c r="B241" s="1"/>
      <c r="AA241" s="1"/>
      <c r="AB241" s="1"/>
      <c r="AC241" s="1"/>
      <c r="AD241" s="1"/>
    </row>
    <row r="242" spans="1:30" ht="13.5">
      <c r="A242" s="1"/>
      <c r="B242" s="1"/>
      <c r="AA242" s="1"/>
      <c r="AB242" s="1"/>
      <c r="AC242" s="1"/>
      <c r="AD242" s="1"/>
    </row>
    <row r="243" spans="1:30" ht="13.5">
      <c r="A243" s="1"/>
      <c r="B243" s="1"/>
      <c r="AA243" s="1"/>
      <c r="AB243" s="1"/>
      <c r="AC243" s="1"/>
      <c r="AD243" s="1"/>
    </row>
    <row r="244" spans="1:30" ht="13.5">
      <c r="A244" s="1"/>
      <c r="B244" s="1"/>
      <c r="AA244" s="1"/>
      <c r="AB244" s="1"/>
      <c r="AC244" s="1"/>
      <c r="AD244" s="1"/>
    </row>
    <row r="245" spans="1:30" ht="13.5">
      <c r="A245" s="1"/>
      <c r="B245" s="1"/>
      <c r="AA245" s="1"/>
      <c r="AB245" s="1"/>
      <c r="AC245" s="1"/>
      <c r="AD245" s="1"/>
    </row>
    <row r="246" spans="1:30" ht="13.5">
      <c r="A246" s="1"/>
      <c r="B246" s="1"/>
      <c r="AA246" s="1"/>
      <c r="AB246" s="1"/>
      <c r="AC246" s="1"/>
      <c r="AD246" s="1"/>
    </row>
    <row r="247" spans="1:30" ht="13.5">
      <c r="A247" s="1"/>
      <c r="B247" s="1"/>
      <c r="AA247" s="1"/>
      <c r="AB247" s="1"/>
      <c r="AC247" s="1"/>
      <c r="AD247" s="1"/>
    </row>
    <row r="248" spans="1:30" ht="13.5">
      <c r="A248" s="1"/>
      <c r="B248" s="1"/>
      <c r="AA248" s="1"/>
      <c r="AB248" s="1"/>
      <c r="AC248" s="1"/>
      <c r="AD248" s="1"/>
    </row>
    <row r="249" spans="1:30" ht="13.5">
      <c r="A249" s="1"/>
      <c r="B249" s="1"/>
      <c r="AA249" s="1"/>
      <c r="AB249" s="1"/>
      <c r="AC249" s="1"/>
      <c r="AD249" s="1"/>
    </row>
    <row r="250" spans="1:30" ht="13.5">
      <c r="A250" s="1"/>
      <c r="B250" s="1"/>
      <c r="AA250" s="1"/>
      <c r="AB250" s="1"/>
      <c r="AC250" s="1"/>
      <c r="AD250" s="1"/>
    </row>
    <row r="251" spans="1:30" ht="13.5">
      <c r="A251" s="1"/>
      <c r="B251" s="1"/>
      <c r="AA251" s="1"/>
      <c r="AB251" s="1"/>
      <c r="AC251" s="1"/>
      <c r="AD251" s="1"/>
    </row>
    <row r="252" spans="1:30" ht="13.5">
      <c r="A252" s="1"/>
      <c r="B252" s="1"/>
      <c r="AA252" s="1"/>
      <c r="AB252" s="1"/>
      <c r="AC252" s="1"/>
      <c r="AD252" s="1"/>
    </row>
    <row r="253" spans="1:30" ht="13.5">
      <c r="A253" s="1"/>
      <c r="B253" s="1"/>
      <c r="AA253" s="1"/>
      <c r="AB253" s="1"/>
      <c r="AC253" s="1"/>
      <c r="AD253" s="1"/>
    </row>
    <row r="254" spans="1:30" ht="13.5">
      <c r="A254" s="1"/>
      <c r="B254" s="1"/>
      <c r="AA254" s="1"/>
      <c r="AB254" s="1"/>
      <c r="AC254" s="1"/>
      <c r="AD254" s="1"/>
    </row>
    <row r="255" spans="1:30" ht="13.5">
      <c r="A255" s="1"/>
      <c r="B255" s="1"/>
      <c r="AA255" s="1"/>
      <c r="AB255" s="1"/>
      <c r="AC255" s="1"/>
      <c r="AD255" s="1"/>
    </row>
    <row r="256" spans="1:30" ht="13.5">
      <c r="A256" s="1"/>
      <c r="B256" s="1"/>
      <c r="AA256" s="1"/>
      <c r="AB256" s="1"/>
      <c r="AC256" s="1"/>
      <c r="AD256" s="1"/>
    </row>
    <row r="257" spans="1:30" ht="13.5">
      <c r="A257" s="1"/>
      <c r="B257" s="1"/>
      <c r="AA257" s="1"/>
      <c r="AB257" s="1"/>
      <c r="AC257" s="1"/>
      <c r="AD257" s="1"/>
    </row>
    <row r="258" spans="1:30" ht="13.5">
      <c r="A258" s="1"/>
      <c r="B258" s="1"/>
      <c r="AA258" s="1"/>
      <c r="AB258" s="1"/>
      <c r="AC258" s="1"/>
      <c r="AD258" s="1"/>
    </row>
    <row r="259" spans="1:30" ht="13.5">
      <c r="A259" s="1"/>
      <c r="B259" s="1"/>
      <c r="AA259" s="1"/>
      <c r="AB259" s="1"/>
      <c r="AC259" s="1"/>
      <c r="AD259" s="1"/>
    </row>
    <row r="260" spans="1:30" ht="13.5">
      <c r="A260" s="1"/>
      <c r="B260" s="1"/>
      <c r="AA260" s="1"/>
      <c r="AB260" s="1"/>
      <c r="AC260" s="1"/>
      <c r="AD260" s="1"/>
    </row>
    <row r="261" spans="1:30" ht="13.5">
      <c r="A261" s="1"/>
      <c r="B261" s="1"/>
      <c r="AA261" s="1"/>
      <c r="AB261" s="1"/>
      <c r="AC261" s="1"/>
      <c r="AD261" s="1"/>
    </row>
    <row r="262" spans="1:30" ht="13.5">
      <c r="A262" s="1"/>
      <c r="B262" s="1"/>
      <c r="AA262" s="1"/>
      <c r="AB262" s="1"/>
      <c r="AC262" s="1"/>
      <c r="AD262" s="1"/>
    </row>
    <row r="263" spans="1:30" ht="13.5">
      <c r="A263" s="1"/>
      <c r="B263" s="1"/>
      <c r="AA263" s="1"/>
      <c r="AB263" s="1"/>
      <c r="AC263" s="1"/>
      <c r="AD263" s="1"/>
    </row>
    <row r="264" spans="1:30" ht="13.5">
      <c r="A264" s="1"/>
      <c r="B264" s="1"/>
      <c r="AA264" s="1"/>
      <c r="AB264" s="1"/>
      <c r="AC264" s="1"/>
      <c r="AD264" s="1"/>
    </row>
    <row r="265" spans="1:30" ht="13.5">
      <c r="A265" s="1"/>
      <c r="B265" s="1"/>
      <c r="AA265" s="1"/>
      <c r="AB265" s="1"/>
      <c r="AC265" s="1"/>
      <c r="AD265" s="1"/>
    </row>
    <row r="266" spans="1:30" ht="13.5">
      <c r="A266" s="1"/>
      <c r="B266" s="1"/>
      <c r="AA266" s="1"/>
      <c r="AB266" s="1"/>
      <c r="AC266" s="1"/>
      <c r="AD266" s="1"/>
    </row>
    <row r="267" spans="1:30" ht="13.5">
      <c r="A267" s="1"/>
      <c r="B267" s="1"/>
      <c r="AA267" s="1"/>
      <c r="AB267" s="1"/>
      <c r="AC267" s="1"/>
      <c r="AD267" s="1"/>
    </row>
    <row r="268" spans="1:30" ht="13.5">
      <c r="A268" s="1"/>
      <c r="B268" s="1"/>
      <c r="AA268" s="1"/>
      <c r="AB268" s="1"/>
      <c r="AC268" s="1"/>
      <c r="AD268" s="1"/>
    </row>
    <row r="269" spans="1:30" ht="13.5">
      <c r="A269" s="1"/>
      <c r="B269" s="1"/>
      <c r="AA269" s="1"/>
      <c r="AB269" s="1"/>
      <c r="AC269" s="1"/>
      <c r="AD269" s="1"/>
    </row>
    <row r="270" spans="1:30" ht="13.5">
      <c r="A270" s="1"/>
      <c r="B270" s="1"/>
      <c r="AA270" s="1"/>
      <c r="AB270" s="1"/>
      <c r="AC270" s="1"/>
      <c r="AD270" s="1"/>
    </row>
    <row r="271" spans="1:30" ht="13.5">
      <c r="A271" s="1"/>
      <c r="B271" s="1"/>
      <c r="AA271" s="1"/>
      <c r="AB271" s="1"/>
      <c r="AC271" s="1"/>
      <c r="AD271" s="1"/>
    </row>
    <row r="272" spans="1:30" ht="13.5">
      <c r="A272" s="1"/>
      <c r="B272" s="1"/>
      <c r="AA272" s="1"/>
      <c r="AB272" s="1"/>
      <c r="AC272" s="1"/>
      <c r="AD272" s="1"/>
    </row>
    <row r="273" spans="1:30" ht="13.5">
      <c r="A273" s="1"/>
      <c r="B273" s="1"/>
      <c r="AA273" s="1"/>
      <c r="AB273" s="1"/>
      <c r="AC273" s="1"/>
      <c r="AD273" s="1"/>
    </row>
    <row r="274" spans="1:30" ht="13.5">
      <c r="A274" s="1"/>
      <c r="B274" s="1"/>
      <c r="AA274" s="1"/>
      <c r="AB274" s="1"/>
      <c r="AC274" s="1"/>
      <c r="AD274" s="1"/>
    </row>
    <row r="275" spans="1:30" ht="13.5">
      <c r="A275" s="1"/>
      <c r="B275" s="1"/>
      <c r="AA275" s="1"/>
      <c r="AB275" s="1"/>
      <c r="AC275" s="1"/>
      <c r="AD275" s="1"/>
    </row>
    <row r="276" spans="1:30" ht="13.5">
      <c r="A276" s="1"/>
      <c r="B276" s="1"/>
      <c r="AA276" s="1"/>
      <c r="AB276" s="1"/>
      <c r="AC276" s="1"/>
      <c r="AD276" s="1"/>
    </row>
    <row r="277" spans="1:30" ht="13.5">
      <c r="A277" s="1"/>
      <c r="B277" s="1"/>
      <c r="AA277" s="1"/>
      <c r="AB277" s="1"/>
      <c r="AC277" s="1"/>
      <c r="AD277" s="1"/>
    </row>
    <row r="278" spans="1:30" ht="13.5">
      <c r="A278" s="1"/>
      <c r="B278" s="1"/>
      <c r="AA278" s="1"/>
      <c r="AB278" s="1"/>
      <c r="AC278" s="1"/>
      <c r="AD278" s="1"/>
    </row>
    <row r="279" spans="1:30" ht="13.5">
      <c r="A279" s="1"/>
      <c r="B279" s="1"/>
      <c r="AA279" s="1"/>
      <c r="AB279" s="1"/>
      <c r="AC279" s="1"/>
      <c r="AD279" s="1"/>
    </row>
    <row r="280" spans="1:30" ht="13.5">
      <c r="A280" s="1"/>
      <c r="B280" s="1"/>
      <c r="AA280" s="1"/>
      <c r="AB280" s="1"/>
      <c r="AC280" s="1"/>
      <c r="AD280" s="1"/>
    </row>
    <row r="281" spans="1:30" ht="13.5">
      <c r="A281" s="1"/>
      <c r="B281" s="1"/>
      <c r="AA281" s="1"/>
      <c r="AB281" s="1"/>
      <c r="AC281" s="1"/>
      <c r="AD281" s="1"/>
    </row>
    <row r="282" spans="1:30" ht="13.5">
      <c r="A282" s="1"/>
      <c r="B282" s="1"/>
      <c r="AA282" s="1"/>
      <c r="AB282" s="1"/>
      <c r="AC282" s="1"/>
      <c r="AD282" s="1"/>
    </row>
    <row r="283" spans="1:30" ht="13.5">
      <c r="A283" s="1"/>
      <c r="B283" s="1"/>
      <c r="AA283" s="1"/>
      <c r="AB283" s="1"/>
      <c r="AC283" s="1"/>
      <c r="AD283" s="1"/>
    </row>
    <row r="284" spans="1:30" ht="13.5">
      <c r="A284" s="1"/>
      <c r="B284" s="1"/>
      <c r="AA284" s="1"/>
      <c r="AB284" s="1"/>
      <c r="AC284" s="1"/>
      <c r="AD284" s="1"/>
    </row>
    <row r="285" spans="1:30" ht="13.5">
      <c r="A285" s="1"/>
      <c r="B285" s="1"/>
      <c r="AA285" s="1"/>
      <c r="AB285" s="1"/>
      <c r="AC285" s="1"/>
      <c r="AD285" s="1"/>
    </row>
    <row r="286" spans="1:30" ht="13.5">
      <c r="A286" s="1"/>
      <c r="B286" s="1"/>
      <c r="AA286" s="1"/>
      <c r="AB286" s="1"/>
      <c r="AC286" s="1"/>
      <c r="AD286" s="1"/>
    </row>
    <row r="287" spans="1:30" ht="13.5">
      <c r="A287" s="1"/>
      <c r="B287" s="1"/>
      <c r="AA287" s="1"/>
      <c r="AB287" s="1"/>
      <c r="AC287" s="1"/>
      <c r="AD287" s="1"/>
    </row>
    <row r="288" spans="1:30" ht="13.5">
      <c r="A288" s="1"/>
      <c r="B288" s="1"/>
      <c r="AA288" s="1"/>
      <c r="AB288" s="1"/>
      <c r="AC288" s="1"/>
      <c r="AD288" s="1"/>
    </row>
    <row r="289" spans="1:30" ht="13.5">
      <c r="A289" s="1"/>
      <c r="B289" s="1"/>
      <c r="AA289" s="1"/>
      <c r="AB289" s="1"/>
      <c r="AC289" s="1"/>
      <c r="AD289" s="1"/>
    </row>
    <row r="290" spans="1:30" ht="13.5">
      <c r="A290" s="1"/>
      <c r="B290" s="1"/>
      <c r="AA290" s="1"/>
      <c r="AB290" s="1"/>
      <c r="AC290" s="1"/>
      <c r="AD290" s="1"/>
    </row>
    <row r="291" spans="1:30" ht="13.5">
      <c r="A291" s="1"/>
      <c r="B291" s="1"/>
      <c r="AA291" s="1"/>
      <c r="AB291" s="1"/>
      <c r="AC291" s="1"/>
      <c r="AD291" s="1"/>
    </row>
    <row r="292" spans="1:30" ht="13.5">
      <c r="A292" s="1"/>
      <c r="B292" s="1"/>
      <c r="AA292" s="1"/>
      <c r="AB292" s="1"/>
      <c r="AC292" s="1"/>
      <c r="AD292" s="1"/>
    </row>
    <row r="293" spans="1:30" ht="13.5">
      <c r="A293" s="1"/>
      <c r="B293" s="1"/>
      <c r="AA293" s="1"/>
      <c r="AB293" s="1"/>
      <c r="AC293" s="1"/>
      <c r="AD293" s="1"/>
    </row>
    <row r="294" spans="1:30" ht="13.5">
      <c r="A294" s="1"/>
      <c r="B294" s="1"/>
      <c r="AA294" s="1"/>
      <c r="AB294" s="1"/>
      <c r="AC294" s="1"/>
      <c r="AD294" s="1"/>
    </row>
    <row r="295" spans="1:30" ht="13.5">
      <c r="A295" s="1"/>
      <c r="B295" s="1"/>
      <c r="AA295" s="1"/>
      <c r="AB295" s="1"/>
      <c r="AC295" s="1"/>
      <c r="AD295" s="1"/>
    </row>
    <row r="296" spans="1:30" ht="13.5">
      <c r="A296" s="1"/>
      <c r="B296" s="1"/>
      <c r="AA296" s="1"/>
      <c r="AB296" s="1"/>
      <c r="AC296" s="1"/>
      <c r="AD296" s="1"/>
    </row>
    <row r="297" spans="1:30" ht="13.5">
      <c r="A297" s="1"/>
      <c r="B297" s="1"/>
      <c r="AA297" s="1"/>
      <c r="AB297" s="1"/>
      <c r="AC297" s="1"/>
      <c r="AD297" s="1"/>
    </row>
    <row r="298" spans="1:30" ht="13.5">
      <c r="A298" s="1"/>
      <c r="B298" s="1"/>
      <c r="AA298" s="1"/>
      <c r="AB298" s="1"/>
      <c r="AC298" s="1"/>
      <c r="AD298" s="1"/>
    </row>
    <row r="299" spans="1:30" ht="13.5">
      <c r="A299" s="1"/>
      <c r="B299" s="1"/>
      <c r="AA299" s="1"/>
      <c r="AB299" s="1"/>
      <c r="AC299" s="1"/>
      <c r="AD299" s="1"/>
    </row>
    <row r="300" spans="1:30" ht="13.5">
      <c r="A300" s="1"/>
      <c r="B300" s="1"/>
      <c r="AA300" s="1"/>
      <c r="AB300" s="1"/>
      <c r="AC300" s="1"/>
      <c r="AD300" s="1"/>
    </row>
    <row r="301" spans="1:30" ht="13.5">
      <c r="A301" s="1"/>
      <c r="B301" s="1"/>
      <c r="AA301" s="1"/>
      <c r="AB301" s="1"/>
      <c r="AC301" s="1"/>
      <c r="AD301" s="1"/>
    </row>
    <row r="302" spans="1:30" ht="13.5">
      <c r="A302" s="1"/>
      <c r="B302" s="1"/>
      <c r="AA302" s="1"/>
      <c r="AB302" s="1"/>
      <c r="AC302" s="1"/>
      <c r="AD302" s="1"/>
    </row>
    <row r="303" spans="1:30" ht="13.5">
      <c r="A303" s="1"/>
      <c r="B303" s="1"/>
      <c r="AA303" s="1"/>
      <c r="AB303" s="1"/>
      <c r="AC303" s="1"/>
      <c r="AD303" s="1"/>
    </row>
    <row r="304" spans="1:30" ht="13.5">
      <c r="A304" s="1"/>
      <c r="B304" s="1"/>
      <c r="AA304" s="1"/>
      <c r="AB304" s="1"/>
      <c r="AC304" s="1"/>
      <c r="AD304" s="1"/>
    </row>
    <row r="305" spans="1:30" ht="13.5">
      <c r="A305" s="1"/>
      <c r="B305" s="1"/>
      <c r="AA305" s="1"/>
      <c r="AB305" s="1"/>
      <c r="AC305" s="1"/>
      <c r="AD305" s="1"/>
    </row>
    <row r="306" spans="1:30" ht="13.5">
      <c r="A306" s="1"/>
      <c r="B306" s="1"/>
      <c r="AA306" s="1"/>
      <c r="AB306" s="1"/>
      <c r="AC306" s="1"/>
      <c r="AD306" s="1"/>
    </row>
    <row r="307" spans="1:30" ht="13.5">
      <c r="A307" s="1"/>
      <c r="B307" s="1"/>
      <c r="AA307" s="1"/>
      <c r="AB307" s="1"/>
      <c r="AC307" s="1"/>
      <c r="AD307" s="1"/>
    </row>
    <row r="308" spans="1:30" ht="13.5">
      <c r="A308" s="1"/>
      <c r="B308" s="1"/>
      <c r="AA308" s="1"/>
      <c r="AB308" s="1"/>
      <c r="AC308" s="1"/>
      <c r="AD308" s="1"/>
    </row>
    <row r="309" spans="1:30" ht="13.5">
      <c r="A309" s="1"/>
      <c r="B309" s="1"/>
      <c r="AA309" s="1"/>
      <c r="AB309" s="1"/>
      <c r="AC309" s="1"/>
      <c r="AD309" s="1"/>
    </row>
    <row r="310" spans="1:30" ht="13.5">
      <c r="A310" s="1"/>
      <c r="B310" s="1"/>
      <c r="AA310" s="1"/>
      <c r="AB310" s="1"/>
      <c r="AC310" s="1"/>
      <c r="AD310" s="1"/>
    </row>
    <row r="311" spans="1:30" ht="13.5">
      <c r="A311" s="1"/>
      <c r="B311" s="1"/>
      <c r="AA311" s="1"/>
      <c r="AB311" s="1"/>
      <c r="AC311" s="1"/>
      <c r="AD311" s="1"/>
    </row>
    <row r="312" spans="1:30" ht="13.5">
      <c r="A312" s="1"/>
      <c r="B312" s="1"/>
      <c r="AA312" s="1"/>
      <c r="AB312" s="1"/>
      <c r="AC312" s="1"/>
      <c r="AD312" s="1"/>
    </row>
    <row r="313" spans="1:30" ht="13.5">
      <c r="A313" s="1"/>
      <c r="B313" s="1"/>
      <c r="AA313" s="1"/>
      <c r="AB313" s="1"/>
      <c r="AC313" s="1"/>
      <c r="AD313" s="1"/>
    </row>
    <row r="314" spans="1:30" ht="13.5">
      <c r="A314" s="1"/>
      <c r="B314" s="1"/>
      <c r="AA314" s="1"/>
      <c r="AB314" s="1"/>
      <c r="AC314" s="1"/>
      <c r="AD314" s="1"/>
    </row>
    <row r="315" spans="1:30" ht="13.5">
      <c r="A315" s="1"/>
      <c r="B315" s="1"/>
      <c r="AA315" s="1"/>
      <c r="AB315" s="1"/>
      <c r="AC315" s="1"/>
      <c r="AD315" s="1"/>
    </row>
    <row r="316" spans="1:30" ht="13.5">
      <c r="A316" s="1"/>
      <c r="B316" s="1"/>
      <c r="AA316" s="1"/>
      <c r="AB316" s="1"/>
      <c r="AC316" s="1"/>
      <c r="AD316" s="1"/>
    </row>
    <row r="317" spans="1:30" ht="13.5">
      <c r="A317" s="1"/>
      <c r="B317" s="1"/>
      <c r="AA317" s="1"/>
      <c r="AB317" s="1"/>
      <c r="AC317" s="1"/>
      <c r="AD317" s="1"/>
    </row>
    <row r="318" spans="1:30" ht="13.5">
      <c r="A318" s="1"/>
      <c r="B318" s="1"/>
      <c r="AA318" s="1"/>
      <c r="AB318" s="1"/>
      <c r="AC318" s="1"/>
      <c r="AD318" s="1"/>
    </row>
    <row r="319" spans="1:30" ht="13.5">
      <c r="A319" s="1"/>
      <c r="B319" s="1"/>
      <c r="AA319" s="1"/>
      <c r="AB319" s="1"/>
      <c r="AC319" s="1"/>
      <c r="AD319" s="1"/>
    </row>
    <row r="320" spans="1:30" ht="13.5">
      <c r="A320" s="1"/>
      <c r="B320" s="1"/>
      <c r="AA320" s="1"/>
      <c r="AB320" s="1"/>
      <c r="AC320" s="1"/>
      <c r="AD320" s="1"/>
    </row>
    <row r="321" spans="1:30" ht="13.5">
      <c r="A321" s="1"/>
      <c r="B321" s="1"/>
      <c r="AA321" s="1"/>
      <c r="AB321" s="1"/>
      <c r="AC321" s="1"/>
      <c r="AD321" s="1"/>
    </row>
    <row r="322" spans="1:30" ht="13.5">
      <c r="A322" s="1"/>
      <c r="B322" s="1"/>
      <c r="AA322" s="1"/>
      <c r="AB322" s="1"/>
      <c r="AC322" s="1"/>
      <c r="AD322" s="1"/>
    </row>
    <row r="323" spans="1:30" ht="13.5">
      <c r="A323" s="1"/>
      <c r="B323" s="1"/>
      <c r="AA323" s="1"/>
      <c r="AB323" s="1"/>
      <c r="AC323" s="1"/>
      <c r="AD323" s="1"/>
    </row>
    <row r="324" spans="1:30" ht="13.5">
      <c r="A324" s="1"/>
      <c r="B324" s="1"/>
      <c r="AA324" s="1"/>
      <c r="AB324" s="1"/>
      <c r="AC324" s="1"/>
      <c r="AD324" s="1"/>
    </row>
    <row r="325" spans="1:30" ht="13.5">
      <c r="A325" s="1"/>
      <c r="B325" s="1"/>
      <c r="AA325" s="1"/>
      <c r="AB325" s="1"/>
      <c r="AC325" s="1"/>
      <c r="AD325" s="1"/>
    </row>
    <row r="326" spans="1:30" ht="13.5">
      <c r="A326" s="1"/>
      <c r="B326" s="1"/>
      <c r="AA326" s="1"/>
      <c r="AB326" s="1"/>
      <c r="AC326" s="1"/>
      <c r="AD326" s="1"/>
    </row>
    <row r="327" spans="1:30" ht="13.5">
      <c r="A327" s="1"/>
      <c r="B327" s="1"/>
      <c r="AA327" s="1"/>
      <c r="AB327" s="1"/>
      <c r="AC327" s="1"/>
      <c r="AD327" s="1"/>
    </row>
    <row r="328" spans="1:30" ht="13.5">
      <c r="A328" s="1"/>
      <c r="B328" s="1"/>
      <c r="AA328" s="1"/>
      <c r="AB328" s="1"/>
      <c r="AC328" s="1"/>
      <c r="AD328" s="1"/>
    </row>
    <row r="329" spans="1:30" ht="13.5">
      <c r="A329" s="1"/>
      <c r="B329" s="1"/>
      <c r="AA329" s="1"/>
      <c r="AB329" s="1"/>
      <c r="AC329" s="1"/>
      <c r="AD329" s="1"/>
    </row>
    <row r="330" spans="1:30" ht="13.5">
      <c r="A330" s="1"/>
      <c r="B330" s="1"/>
      <c r="AA330" s="1"/>
      <c r="AB330" s="1"/>
      <c r="AC330" s="1"/>
      <c r="AD330" s="1"/>
    </row>
    <row r="331" spans="1:30" ht="13.5">
      <c r="A331" s="1"/>
      <c r="B331" s="1"/>
      <c r="AA331" s="1"/>
      <c r="AB331" s="1"/>
      <c r="AC331" s="1"/>
      <c r="AD331" s="1"/>
    </row>
    <row r="332" spans="1:30" ht="13.5">
      <c r="A332" s="1"/>
      <c r="B332" s="1"/>
      <c r="AA332" s="1"/>
      <c r="AB332" s="1"/>
      <c r="AC332" s="1"/>
      <c r="AD332" s="1"/>
    </row>
    <row r="333" spans="1:30" ht="13.5">
      <c r="A333" s="1"/>
      <c r="B333" s="1"/>
      <c r="AA333" s="1"/>
      <c r="AB333" s="1"/>
      <c r="AC333" s="1"/>
      <c r="AD333" s="1"/>
    </row>
    <row r="334" spans="1:30" ht="13.5">
      <c r="A334" s="1"/>
      <c r="B334" s="1"/>
      <c r="AA334" s="1"/>
      <c r="AB334" s="1"/>
      <c r="AC334" s="1"/>
      <c r="AD334" s="1"/>
    </row>
    <row r="335" spans="1:30" ht="13.5">
      <c r="A335" s="1"/>
      <c r="B335" s="1"/>
      <c r="AA335" s="1"/>
      <c r="AB335" s="1"/>
      <c r="AC335" s="1"/>
      <c r="AD335" s="1"/>
    </row>
    <row r="336" spans="1:30" ht="13.5">
      <c r="A336" s="1"/>
      <c r="B336" s="1"/>
      <c r="AA336" s="1"/>
      <c r="AB336" s="1"/>
      <c r="AC336" s="1"/>
      <c r="AD336" s="1"/>
    </row>
    <row r="337" spans="1:30" ht="13.5">
      <c r="A337" s="1"/>
      <c r="B337" s="1"/>
      <c r="AA337" s="1"/>
      <c r="AB337" s="1"/>
      <c r="AC337" s="1"/>
      <c r="AD337" s="1"/>
    </row>
    <row r="338" spans="1:30" ht="13.5">
      <c r="A338" s="1"/>
      <c r="B338" s="1"/>
      <c r="AA338" s="1"/>
      <c r="AB338" s="1"/>
      <c r="AC338" s="1"/>
      <c r="AD338" s="1"/>
    </row>
    <row r="339" spans="1:30" ht="13.5">
      <c r="A339" s="1"/>
      <c r="B339" s="1"/>
      <c r="AA339" s="1"/>
      <c r="AB339" s="1"/>
      <c r="AC339" s="1"/>
      <c r="AD339" s="1"/>
    </row>
    <row r="340" spans="1:30" ht="13.5">
      <c r="A340" s="1"/>
      <c r="B340" s="1"/>
      <c r="AA340" s="1"/>
      <c r="AB340" s="1"/>
      <c r="AC340" s="1"/>
      <c r="AD340" s="1"/>
    </row>
  </sheetData>
  <sheetProtection/>
  <mergeCells count="479">
    <mergeCell ref="B78:AB78"/>
    <mergeCell ref="AC79:AC80"/>
    <mergeCell ref="AA80:AB80"/>
    <mergeCell ref="B81:AB81"/>
    <mergeCell ref="AA32:AB32"/>
    <mergeCell ref="AA34:AB34"/>
    <mergeCell ref="AA36:AB36"/>
    <mergeCell ref="B37:AB37"/>
    <mergeCell ref="E66:F66"/>
    <mergeCell ref="G66:H66"/>
    <mergeCell ref="I66:J66"/>
    <mergeCell ref="K66:L66"/>
    <mergeCell ref="M66:N66"/>
    <mergeCell ref="I28:J28"/>
    <mergeCell ref="K28:L28"/>
    <mergeCell ref="C43:AC43"/>
    <mergeCell ref="E29:F29"/>
    <mergeCell ref="C29:D29"/>
    <mergeCell ref="C72:AC72"/>
    <mergeCell ref="C88:AC88"/>
    <mergeCell ref="C68:AC68"/>
    <mergeCell ref="C56:AC56"/>
    <mergeCell ref="C84:AC84"/>
    <mergeCell ref="U51:V51"/>
    <mergeCell ref="W51:X51"/>
    <mergeCell ref="O55:P55"/>
    <mergeCell ref="Q55:R55"/>
    <mergeCell ref="S55:T55"/>
    <mergeCell ref="B28:B29"/>
    <mergeCell ref="A28:A29"/>
    <mergeCell ref="W32:X32"/>
    <mergeCell ref="U32:V32"/>
    <mergeCell ref="S32:T32"/>
    <mergeCell ref="Q32:R32"/>
    <mergeCell ref="C30:AC30"/>
    <mergeCell ref="G28:H28"/>
    <mergeCell ref="M28:N28"/>
    <mergeCell ref="C28:D28"/>
    <mergeCell ref="M42:N42"/>
    <mergeCell ref="C24:AC24"/>
    <mergeCell ref="C27:AC27"/>
    <mergeCell ref="C17:AC17"/>
    <mergeCell ref="AA29:AC29"/>
    <mergeCell ref="Y29:Z29"/>
    <mergeCell ref="K29:L29"/>
    <mergeCell ref="I29:J29"/>
    <mergeCell ref="G29:H29"/>
    <mergeCell ref="C41:D41"/>
    <mergeCell ref="E41:F41"/>
    <mergeCell ref="G41:H41"/>
    <mergeCell ref="I41:J41"/>
    <mergeCell ref="K41:L41"/>
    <mergeCell ref="K42:L42"/>
    <mergeCell ref="C51:D51"/>
    <mergeCell ref="E51:F51"/>
    <mergeCell ref="A54:A55"/>
    <mergeCell ref="B54:B55"/>
    <mergeCell ref="B49:AC49"/>
    <mergeCell ref="A50:A51"/>
    <mergeCell ref="B50:B51"/>
    <mergeCell ref="W55:X55"/>
    <mergeCell ref="Y55:Z55"/>
    <mergeCell ref="E28:F28"/>
    <mergeCell ref="B53:AC53"/>
    <mergeCell ref="M41:N41"/>
    <mergeCell ref="C42:D42"/>
    <mergeCell ref="E42:F42"/>
    <mergeCell ref="O51:P51"/>
    <mergeCell ref="Q51:R51"/>
    <mergeCell ref="S51:T51"/>
    <mergeCell ref="S48:T48"/>
    <mergeCell ref="U48:V48"/>
    <mergeCell ref="AD54:AD55"/>
    <mergeCell ref="C55:D55"/>
    <mergeCell ref="E55:F55"/>
    <mergeCell ref="G55:H55"/>
    <mergeCell ref="I55:J55"/>
    <mergeCell ref="K55:L55"/>
    <mergeCell ref="M55:N55"/>
    <mergeCell ref="U55:V55"/>
    <mergeCell ref="AD50:AD51"/>
    <mergeCell ref="Y51:Z51"/>
    <mergeCell ref="AA51:AC51"/>
    <mergeCell ref="G51:H51"/>
    <mergeCell ref="I51:J51"/>
    <mergeCell ref="K51:L51"/>
    <mergeCell ref="M51:N51"/>
    <mergeCell ref="A47:A48"/>
    <mergeCell ref="B47:B48"/>
    <mergeCell ref="AD47:AD48"/>
    <mergeCell ref="C48:D48"/>
    <mergeCell ref="E48:F48"/>
    <mergeCell ref="G48:H48"/>
    <mergeCell ref="I48:J48"/>
    <mergeCell ref="K48:L48"/>
    <mergeCell ref="M48:N48"/>
    <mergeCell ref="O48:P48"/>
    <mergeCell ref="Y34:Z34"/>
    <mergeCell ref="Q45:R45"/>
    <mergeCell ref="S45:T45"/>
    <mergeCell ref="B46:AC46"/>
    <mergeCell ref="Y39:Z39"/>
    <mergeCell ref="C39:D39"/>
    <mergeCell ref="C36:D36"/>
    <mergeCell ref="G42:H42"/>
    <mergeCell ref="AD8:AD9"/>
    <mergeCell ref="AD10:AD11"/>
    <mergeCell ref="AD12:AD13"/>
    <mergeCell ref="AD15:AD16"/>
    <mergeCell ref="Y36:Z36"/>
    <mergeCell ref="Y32:Z32"/>
    <mergeCell ref="AA13:AC13"/>
    <mergeCell ref="Y23:Z23"/>
    <mergeCell ref="AD19:AD23"/>
    <mergeCell ref="G36:H36"/>
    <mergeCell ref="I36:J36"/>
    <mergeCell ref="A38:A39"/>
    <mergeCell ref="AD38:AD39"/>
    <mergeCell ref="O36:P36"/>
    <mergeCell ref="Q36:R36"/>
    <mergeCell ref="S36:T36"/>
    <mergeCell ref="U36:V36"/>
    <mergeCell ref="W36:X36"/>
    <mergeCell ref="M36:N36"/>
    <mergeCell ref="K36:L36"/>
    <mergeCell ref="A35:A36"/>
    <mergeCell ref="B35:B36"/>
    <mergeCell ref="A33:A34"/>
    <mergeCell ref="B33:B34"/>
    <mergeCell ref="C34:D34"/>
    <mergeCell ref="E34:F34"/>
    <mergeCell ref="G34:H34"/>
    <mergeCell ref="I34:J34"/>
    <mergeCell ref="E36:F36"/>
    <mergeCell ref="K32:L32"/>
    <mergeCell ref="M32:N32"/>
    <mergeCell ref="O34:P34"/>
    <mergeCell ref="Q34:R34"/>
    <mergeCell ref="K34:L34"/>
    <mergeCell ref="S34:T34"/>
    <mergeCell ref="U34:V34"/>
    <mergeCell ref="M34:N34"/>
    <mergeCell ref="W34:X34"/>
    <mergeCell ref="A31:A32"/>
    <mergeCell ref="B31:B32"/>
    <mergeCell ref="C32:D32"/>
    <mergeCell ref="E32:F32"/>
    <mergeCell ref="G32:H32"/>
    <mergeCell ref="I32:J32"/>
    <mergeCell ref="O32:P32"/>
    <mergeCell ref="M29:N29"/>
    <mergeCell ref="O29:P29"/>
    <mergeCell ref="Q29:R29"/>
    <mergeCell ref="S29:T29"/>
    <mergeCell ref="U29:V29"/>
    <mergeCell ref="W29:X29"/>
    <mergeCell ref="AA26:AC26"/>
    <mergeCell ref="A25:A26"/>
    <mergeCell ref="B25:B26"/>
    <mergeCell ref="AA11:AC11"/>
    <mergeCell ref="C26:D26"/>
    <mergeCell ref="E26:F26"/>
    <mergeCell ref="G26:H26"/>
    <mergeCell ref="I26:J26"/>
    <mergeCell ref="K26:L26"/>
    <mergeCell ref="M26:N26"/>
    <mergeCell ref="O26:P26"/>
    <mergeCell ref="Q26:R26"/>
    <mergeCell ref="Y26:Z26"/>
    <mergeCell ref="O11:P11"/>
    <mergeCell ref="Q11:R11"/>
    <mergeCell ref="S11:T11"/>
    <mergeCell ref="U11:V11"/>
    <mergeCell ref="W11:X11"/>
    <mergeCell ref="Y11:Z11"/>
    <mergeCell ref="U16:V16"/>
    <mergeCell ref="W16:X16"/>
    <mergeCell ref="Y16:Z16"/>
    <mergeCell ref="AA16:AC16"/>
    <mergeCell ref="C11:D11"/>
    <mergeCell ref="E11:F11"/>
    <mergeCell ref="G11:H11"/>
    <mergeCell ref="I11:J11"/>
    <mergeCell ref="K11:L11"/>
    <mergeCell ref="M11:N11"/>
    <mergeCell ref="S16:T16"/>
    <mergeCell ref="O13:P13"/>
    <mergeCell ref="Q13:R13"/>
    <mergeCell ref="S13:T13"/>
    <mergeCell ref="C16:D16"/>
    <mergeCell ref="E16:F16"/>
    <mergeCell ref="G16:H16"/>
    <mergeCell ref="I16:J16"/>
    <mergeCell ref="K16:L16"/>
    <mergeCell ref="M16:N16"/>
    <mergeCell ref="Y13:Z13"/>
    <mergeCell ref="C13:D13"/>
    <mergeCell ref="E13:F13"/>
    <mergeCell ref="G13:H13"/>
    <mergeCell ref="I13:J13"/>
    <mergeCell ref="K13:L13"/>
    <mergeCell ref="M13:N13"/>
    <mergeCell ref="AA55:AC55"/>
    <mergeCell ref="C45:D45"/>
    <mergeCell ref="E45:F45"/>
    <mergeCell ref="W45:X45"/>
    <mergeCell ref="Y45:Z45"/>
    <mergeCell ref="K45:L45"/>
    <mergeCell ref="Q48:R48"/>
    <mergeCell ref="W48:X48"/>
    <mergeCell ref="Y48:Z48"/>
    <mergeCell ref="AA48:AC48"/>
    <mergeCell ref="AD57:AD58"/>
    <mergeCell ref="C58:D58"/>
    <mergeCell ref="E58:F58"/>
    <mergeCell ref="G58:H58"/>
    <mergeCell ref="I58:J58"/>
    <mergeCell ref="K58:L58"/>
    <mergeCell ref="M58:N58"/>
    <mergeCell ref="U58:V58"/>
    <mergeCell ref="W58:X58"/>
    <mergeCell ref="Y58:Z58"/>
    <mergeCell ref="AD60:AD61"/>
    <mergeCell ref="C61:D61"/>
    <mergeCell ref="E61:F61"/>
    <mergeCell ref="G61:H61"/>
    <mergeCell ref="I61:J61"/>
    <mergeCell ref="K61:L61"/>
    <mergeCell ref="S61:T61"/>
    <mergeCell ref="W61:X61"/>
    <mergeCell ref="M61:N61"/>
    <mergeCell ref="O61:P61"/>
    <mergeCell ref="AA58:AC58"/>
    <mergeCell ref="A60:A61"/>
    <mergeCell ref="B60:B61"/>
    <mergeCell ref="O58:P58"/>
    <mergeCell ref="Q58:R58"/>
    <mergeCell ref="S58:T58"/>
    <mergeCell ref="A57:A58"/>
    <mergeCell ref="B57:B58"/>
    <mergeCell ref="Y61:Z61"/>
    <mergeCell ref="C65:AC65"/>
    <mergeCell ref="A63:A64"/>
    <mergeCell ref="B63:B64"/>
    <mergeCell ref="AD63:AD64"/>
    <mergeCell ref="C64:D64"/>
    <mergeCell ref="E64:F64"/>
    <mergeCell ref="G64:H64"/>
    <mergeCell ref="I64:J64"/>
    <mergeCell ref="O64:P64"/>
    <mergeCell ref="U64:V64"/>
    <mergeCell ref="AA64:AC64"/>
    <mergeCell ref="Q64:R64"/>
    <mergeCell ref="S64:T64"/>
    <mergeCell ref="U61:V61"/>
    <mergeCell ref="M64:N64"/>
    <mergeCell ref="AA61:AC61"/>
    <mergeCell ref="Y64:Z64"/>
    <mergeCell ref="C62:AC62"/>
    <mergeCell ref="K64:L64"/>
    <mergeCell ref="AD66:AD67"/>
    <mergeCell ref="K67:L67"/>
    <mergeCell ref="M67:N67"/>
    <mergeCell ref="O67:P67"/>
    <mergeCell ref="Q67:R67"/>
    <mergeCell ref="S67:T67"/>
    <mergeCell ref="U67:V67"/>
    <mergeCell ref="W67:X67"/>
    <mergeCell ref="Y67:Z67"/>
    <mergeCell ref="AD70:AD71"/>
    <mergeCell ref="C71:D71"/>
    <mergeCell ref="E71:F71"/>
    <mergeCell ref="G71:H71"/>
    <mergeCell ref="I71:J71"/>
    <mergeCell ref="K71:L71"/>
    <mergeCell ref="Q71:R71"/>
    <mergeCell ref="S71:T71"/>
    <mergeCell ref="U71:V71"/>
    <mergeCell ref="M71:N71"/>
    <mergeCell ref="Y71:Z71"/>
    <mergeCell ref="A70:A71"/>
    <mergeCell ref="B70:B71"/>
    <mergeCell ref="A66:A67"/>
    <mergeCell ref="B66:B67"/>
    <mergeCell ref="C67:D67"/>
    <mergeCell ref="E67:F67"/>
    <mergeCell ref="G67:H67"/>
    <mergeCell ref="I67:J67"/>
    <mergeCell ref="C66:D66"/>
    <mergeCell ref="Y74:Z74"/>
    <mergeCell ref="U26:V26"/>
    <mergeCell ref="Q6:R6"/>
    <mergeCell ref="C4:D4"/>
    <mergeCell ref="W6:X6"/>
    <mergeCell ref="Y6:Z6"/>
    <mergeCell ref="U6:V6"/>
    <mergeCell ref="Y4:Z4"/>
    <mergeCell ref="C6:D6"/>
    <mergeCell ref="E4:F4"/>
    <mergeCell ref="G4:H4"/>
    <mergeCell ref="I4:J4"/>
    <mergeCell ref="AD4:AD6"/>
    <mergeCell ref="S4:T4"/>
    <mergeCell ref="AA6:AC6"/>
    <mergeCell ref="AA4:AC4"/>
    <mergeCell ref="K4:L4"/>
    <mergeCell ref="W26:X26"/>
    <mergeCell ref="U13:V13"/>
    <mergeCell ref="W13:X13"/>
    <mergeCell ref="O16:P16"/>
    <mergeCell ref="Q16:R16"/>
    <mergeCell ref="K9:L9"/>
    <mergeCell ref="O21:P21"/>
    <mergeCell ref="Q21:R21"/>
    <mergeCell ref="U21:V21"/>
    <mergeCell ref="S21:T21"/>
    <mergeCell ref="O9:P9"/>
    <mergeCell ref="S6:T6"/>
    <mergeCell ref="M6:N6"/>
    <mergeCell ref="O6:P6"/>
    <mergeCell ref="S9:T9"/>
    <mergeCell ref="E6:F6"/>
    <mergeCell ref="G6:H6"/>
    <mergeCell ref="I6:J6"/>
    <mergeCell ref="K6:L6"/>
    <mergeCell ref="E9:F9"/>
    <mergeCell ref="B18:AC18"/>
    <mergeCell ref="O4:P4"/>
    <mergeCell ref="U4:V4"/>
    <mergeCell ref="Y9:Z9"/>
    <mergeCell ref="AA9:AC9"/>
    <mergeCell ref="I9:J9"/>
    <mergeCell ref="Q4:R4"/>
    <mergeCell ref="B14:AC14"/>
    <mergeCell ref="W4:X4"/>
    <mergeCell ref="M4:N4"/>
    <mergeCell ref="A2:AD2"/>
    <mergeCell ref="B4:B6"/>
    <mergeCell ref="A4:A6"/>
    <mergeCell ref="Q9:R9"/>
    <mergeCell ref="B7:AC7"/>
    <mergeCell ref="G9:H9"/>
    <mergeCell ref="C9:D9"/>
    <mergeCell ref="U9:V9"/>
    <mergeCell ref="W9:X9"/>
    <mergeCell ref="M9:N9"/>
    <mergeCell ref="S26:T26"/>
    <mergeCell ref="O71:P71"/>
    <mergeCell ref="O74:P74"/>
    <mergeCell ref="B69:AC69"/>
    <mergeCell ref="W64:X64"/>
    <mergeCell ref="A44:A45"/>
    <mergeCell ref="B44:B45"/>
    <mergeCell ref="O45:P45"/>
    <mergeCell ref="U45:V45"/>
    <mergeCell ref="G39:H39"/>
    <mergeCell ref="AD41:AD42"/>
    <mergeCell ref="AA45:AC45"/>
    <mergeCell ref="M45:N45"/>
    <mergeCell ref="Q74:R74"/>
    <mergeCell ref="S74:T74"/>
    <mergeCell ref="AD44:AD45"/>
    <mergeCell ref="AD73:AD74"/>
    <mergeCell ref="AA74:AC74"/>
    <mergeCell ref="W74:X74"/>
    <mergeCell ref="C59:AC59"/>
    <mergeCell ref="C77:D77"/>
    <mergeCell ref="E77:F77"/>
    <mergeCell ref="G77:H77"/>
    <mergeCell ref="I77:J77"/>
    <mergeCell ref="W77:X77"/>
    <mergeCell ref="Y77:Z77"/>
    <mergeCell ref="AC76:AC77"/>
    <mergeCell ref="AA77:AB77"/>
    <mergeCell ref="E80:F80"/>
    <mergeCell ref="C74:D74"/>
    <mergeCell ref="E74:F74"/>
    <mergeCell ref="O77:P77"/>
    <mergeCell ref="Q77:R77"/>
    <mergeCell ref="G80:H80"/>
    <mergeCell ref="C80:D80"/>
    <mergeCell ref="G74:H74"/>
    <mergeCell ref="I74:J74"/>
    <mergeCell ref="K74:L74"/>
    <mergeCell ref="M74:N74"/>
    <mergeCell ref="C75:AC75"/>
    <mergeCell ref="S77:T77"/>
    <mergeCell ref="K77:L77"/>
    <mergeCell ref="A73:A74"/>
    <mergeCell ref="B73:B74"/>
    <mergeCell ref="A79:A80"/>
    <mergeCell ref="B79:B80"/>
    <mergeCell ref="A76:A77"/>
    <mergeCell ref="W80:X80"/>
    <mergeCell ref="U77:V77"/>
    <mergeCell ref="Q80:R80"/>
    <mergeCell ref="B52:AC52"/>
    <mergeCell ref="M77:N77"/>
    <mergeCell ref="S80:T80"/>
    <mergeCell ref="AA71:AC71"/>
    <mergeCell ref="B76:B77"/>
    <mergeCell ref="Y80:Z80"/>
    <mergeCell ref="W39:X39"/>
    <mergeCell ref="AA39:AC39"/>
    <mergeCell ref="E39:F39"/>
    <mergeCell ref="I80:J80"/>
    <mergeCell ref="K80:L80"/>
    <mergeCell ref="M80:N80"/>
    <mergeCell ref="O80:P80"/>
    <mergeCell ref="W71:X71"/>
    <mergeCell ref="U80:V80"/>
    <mergeCell ref="S39:T39"/>
    <mergeCell ref="U39:V39"/>
    <mergeCell ref="U74:V74"/>
    <mergeCell ref="G45:H45"/>
    <mergeCell ref="I45:J45"/>
    <mergeCell ref="I39:J39"/>
    <mergeCell ref="K39:L39"/>
    <mergeCell ref="M39:N39"/>
    <mergeCell ref="I42:J42"/>
    <mergeCell ref="Q61:R61"/>
    <mergeCell ref="AD82:AD83"/>
    <mergeCell ref="K83:L83"/>
    <mergeCell ref="M83:N83"/>
    <mergeCell ref="O83:P83"/>
    <mergeCell ref="Q83:R83"/>
    <mergeCell ref="S83:T83"/>
    <mergeCell ref="U83:V83"/>
    <mergeCell ref="W83:X83"/>
    <mergeCell ref="Y83:Z83"/>
    <mergeCell ref="AA83:AC83"/>
    <mergeCell ref="AD86:AD87"/>
    <mergeCell ref="C87:D87"/>
    <mergeCell ref="E87:F87"/>
    <mergeCell ref="G87:H87"/>
    <mergeCell ref="I87:J87"/>
    <mergeCell ref="K87:L87"/>
    <mergeCell ref="Y87:Z87"/>
    <mergeCell ref="U87:V87"/>
    <mergeCell ref="W87:X87"/>
    <mergeCell ref="B85:AC85"/>
    <mergeCell ref="A86:A87"/>
    <mergeCell ref="B86:B87"/>
    <mergeCell ref="A82:A83"/>
    <mergeCell ref="B82:B83"/>
    <mergeCell ref="C83:D83"/>
    <mergeCell ref="E83:F83"/>
    <mergeCell ref="G83:H83"/>
    <mergeCell ref="I83:J83"/>
    <mergeCell ref="E21:F21"/>
    <mergeCell ref="G21:H21"/>
    <mergeCell ref="I21:J21"/>
    <mergeCell ref="K21:L21"/>
    <mergeCell ref="M21:N21"/>
    <mergeCell ref="AA87:AC87"/>
    <mergeCell ref="M87:N87"/>
    <mergeCell ref="O87:P87"/>
    <mergeCell ref="Q87:R87"/>
    <mergeCell ref="S87:T87"/>
    <mergeCell ref="W21:X21"/>
    <mergeCell ref="Y21:Z21"/>
    <mergeCell ref="B22:B23"/>
    <mergeCell ref="C23:D23"/>
    <mergeCell ref="E23:F23"/>
    <mergeCell ref="G23:H23"/>
    <mergeCell ref="I23:J23"/>
    <mergeCell ref="K23:L23"/>
    <mergeCell ref="B20:B21"/>
    <mergeCell ref="C21:D21"/>
    <mergeCell ref="B40:AC40"/>
    <mergeCell ref="B38:B39"/>
    <mergeCell ref="O23:P23"/>
    <mergeCell ref="Q23:R23"/>
    <mergeCell ref="S23:T23"/>
    <mergeCell ref="U23:V23"/>
    <mergeCell ref="W23:X23"/>
    <mergeCell ref="M23:N23"/>
    <mergeCell ref="O39:P39"/>
    <mergeCell ref="Q39:R39"/>
  </mergeCells>
  <printOptions/>
  <pageMargins left="0.43" right="0.15748031496062992" top="0.35433070866141736" bottom="0.31496062992125984" header="0.31496062992125984" footer="0.2362204724409449"/>
  <pageSetup horizontalDpi="600" verticalDpi="600" orientation="landscape" paperSize="9" scale="44"/>
</worksheet>
</file>

<file path=xl/worksheets/sheet2.xml><?xml version="1.0" encoding="utf-8"?>
<worksheet xmlns="http://schemas.openxmlformats.org/spreadsheetml/2006/main" xmlns:r="http://schemas.openxmlformats.org/officeDocument/2006/relationships">
  <dimension ref="A1:AC63"/>
  <sheetViews>
    <sheetView zoomScale="40" zoomScaleNormal="40" zoomScaleSheetLayoutView="40" zoomScalePageLayoutView="0" workbookViewId="0" topLeftCell="A1">
      <pane ySplit="6" topLeftCell="A30" activePane="bottomLeft" state="frozen"/>
      <selection pane="topLeft" activeCell="A1" sqref="A1"/>
      <selection pane="bottomLeft" activeCell="B31" sqref="B31"/>
    </sheetView>
  </sheetViews>
  <sheetFormatPr defaultColWidth="9.140625" defaultRowHeight="15"/>
  <cols>
    <col min="1" max="1" width="5.421875" style="25" customWidth="1"/>
    <col min="2" max="2" width="44.8515625" style="12" customWidth="1"/>
    <col min="3" max="27" width="8.8515625" style="7" customWidth="1"/>
    <col min="28" max="28" width="8.8515625" style="23" customWidth="1"/>
    <col min="29" max="29" width="43.421875" style="7" customWidth="1"/>
    <col min="30" max="16384" width="9.140625" style="7" customWidth="1"/>
  </cols>
  <sheetData>
    <row r="1" spans="1:29" ht="18">
      <c r="A1" s="24"/>
      <c r="B1" s="344" t="s">
        <v>480</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6"/>
    </row>
    <row r="2" spans="1:29" ht="18.75" thickBot="1">
      <c r="A2" s="2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6"/>
    </row>
    <row r="3" spans="1:29" ht="18.75" thickBot="1">
      <c r="A3" s="343" t="s">
        <v>23</v>
      </c>
      <c r="B3" s="343" t="s">
        <v>460</v>
      </c>
      <c r="C3" s="343" t="s">
        <v>2</v>
      </c>
      <c r="D3" s="343"/>
      <c r="E3" s="343" t="s">
        <v>3</v>
      </c>
      <c r="F3" s="343"/>
      <c r="G3" s="343" t="s">
        <v>8</v>
      </c>
      <c r="H3" s="343"/>
      <c r="I3" s="343" t="s">
        <v>9</v>
      </c>
      <c r="J3" s="343"/>
      <c r="K3" s="343" t="s">
        <v>10</v>
      </c>
      <c r="L3" s="343"/>
      <c r="M3" s="343" t="s">
        <v>11</v>
      </c>
      <c r="N3" s="343"/>
      <c r="O3" s="343" t="s">
        <v>12</v>
      </c>
      <c r="P3" s="343"/>
      <c r="Q3" s="343" t="s">
        <v>13</v>
      </c>
      <c r="R3" s="343"/>
      <c r="S3" s="343" t="s">
        <v>14</v>
      </c>
      <c r="T3" s="343"/>
      <c r="U3" s="343" t="s">
        <v>15</v>
      </c>
      <c r="V3" s="343"/>
      <c r="W3" s="343" t="s">
        <v>16</v>
      </c>
      <c r="X3" s="343"/>
      <c r="Y3" s="343" t="s">
        <v>17</v>
      </c>
      <c r="Z3" s="343"/>
      <c r="AA3" s="343" t="s">
        <v>21</v>
      </c>
      <c r="AB3" s="343"/>
      <c r="AC3" s="14" t="s">
        <v>1</v>
      </c>
    </row>
    <row r="4" spans="1:29" ht="36.75" thickBot="1">
      <c r="A4" s="343"/>
      <c r="B4" s="343"/>
      <c r="C4" s="35" t="s">
        <v>4</v>
      </c>
      <c r="D4" s="35" t="s">
        <v>5</v>
      </c>
      <c r="E4" s="35" t="s">
        <v>6</v>
      </c>
      <c r="F4" s="35" t="s">
        <v>7</v>
      </c>
      <c r="G4" s="35" t="s">
        <v>6</v>
      </c>
      <c r="H4" s="35" t="s">
        <v>7</v>
      </c>
      <c r="I4" s="35" t="s">
        <v>6</v>
      </c>
      <c r="J4" s="35" t="s">
        <v>7</v>
      </c>
      <c r="K4" s="35" t="s">
        <v>6</v>
      </c>
      <c r="L4" s="35" t="s">
        <v>7</v>
      </c>
      <c r="M4" s="35" t="s">
        <v>6</v>
      </c>
      <c r="N4" s="35" t="s">
        <v>7</v>
      </c>
      <c r="O4" s="35" t="s">
        <v>6</v>
      </c>
      <c r="P4" s="35" t="s">
        <v>7</v>
      </c>
      <c r="Q4" s="35" t="s">
        <v>6</v>
      </c>
      <c r="R4" s="35" t="s">
        <v>7</v>
      </c>
      <c r="S4" s="35" t="s">
        <v>6</v>
      </c>
      <c r="T4" s="35" t="s">
        <v>7</v>
      </c>
      <c r="U4" s="35" t="s">
        <v>6</v>
      </c>
      <c r="V4" s="35" t="s">
        <v>7</v>
      </c>
      <c r="W4" s="35" t="s">
        <v>6</v>
      </c>
      <c r="X4" s="35" t="s">
        <v>7</v>
      </c>
      <c r="Y4" s="35" t="s">
        <v>6</v>
      </c>
      <c r="Z4" s="35" t="s">
        <v>7</v>
      </c>
      <c r="AA4" s="35" t="s">
        <v>6</v>
      </c>
      <c r="AB4" s="36" t="s">
        <v>7</v>
      </c>
      <c r="AC4" s="14"/>
    </row>
    <row r="5" spans="1:29" ht="18.75" thickBot="1">
      <c r="A5" s="343"/>
      <c r="B5" s="343"/>
      <c r="C5" s="343" t="s">
        <v>18</v>
      </c>
      <c r="D5" s="343"/>
      <c r="E5" s="343" t="s">
        <v>18</v>
      </c>
      <c r="F5" s="343"/>
      <c r="G5" s="343" t="s">
        <v>19</v>
      </c>
      <c r="H5" s="343"/>
      <c r="I5" s="343" t="s">
        <v>19</v>
      </c>
      <c r="J5" s="343"/>
      <c r="K5" s="343" t="s">
        <v>19</v>
      </c>
      <c r="L5" s="343"/>
      <c r="M5" s="343" t="s">
        <v>19</v>
      </c>
      <c r="N5" s="343"/>
      <c r="O5" s="343" t="s">
        <v>19</v>
      </c>
      <c r="P5" s="343"/>
      <c r="Q5" s="343" t="s">
        <v>19</v>
      </c>
      <c r="R5" s="343"/>
      <c r="S5" s="343" t="s">
        <v>19</v>
      </c>
      <c r="T5" s="343"/>
      <c r="U5" s="343" t="s">
        <v>19</v>
      </c>
      <c r="V5" s="343"/>
      <c r="W5" s="343" t="s">
        <v>19</v>
      </c>
      <c r="X5" s="343"/>
      <c r="Y5" s="343" t="s">
        <v>19</v>
      </c>
      <c r="Z5" s="343"/>
      <c r="AA5" s="343" t="s">
        <v>19</v>
      </c>
      <c r="AB5" s="343"/>
      <c r="AC5" s="14"/>
    </row>
    <row r="6" spans="1:29" ht="18">
      <c r="A6" s="37" t="s">
        <v>24</v>
      </c>
      <c r="B6" s="37">
        <v>2</v>
      </c>
      <c r="C6" s="37">
        <v>3</v>
      </c>
      <c r="D6" s="37">
        <v>4</v>
      </c>
      <c r="E6" s="37">
        <v>5</v>
      </c>
      <c r="F6" s="37">
        <v>6</v>
      </c>
      <c r="G6" s="37">
        <v>7</v>
      </c>
      <c r="H6" s="37">
        <v>8</v>
      </c>
      <c r="I6" s="37">
        <v>9</v>
      </c>
      <c r="J6" s="37">
        <v>10</v>
      </c>
      <c r="K6" s="37">
        <v>11</v>
      </c>
      <c r="L6" s="37">
        <v>12</v>
      </c>
      <c r="M6" s="37">
        <v>13</v>
      </c>
      <c r="N6" s="37">
        <v>14</v>
      </c>
      <c r="O6" s="37">
        <v>15</v>
      </c>
      <c r="P6" s="37">
        <v>16</v>
      </c>
      <c r="Q6" s="37">
        <v>17</v>
      </c>
      <c r="R6" s="37">
        <v>18</v>
      </c>
      <c r="S6" s="37">
        <v>19</v>
      </c>
      <c r="T6" s="37">
        <v>20</v>
      </c>
      <c r="U6" s="37">
        <v>21</v>
      </c>
      <c r="V6" s="37">
        <v>22</v>
      </c>
      <c r="W6" s="37">
        <v>23</v>
      </c>
      <c r="X6" s="37">
        <v>24</v>
      </c>
      <c r="Y6" s="37">
        <v>25</v>
      </c>
      <c r="Z6" s="37">
        <v>26</v>
      </c>
      <c r="AA6" s="37">
        <v>27</v>
      </c>
      <c r="AB6" s="38">
        <v>28</v>
      </c>
      <c r="AC6" s="13">
        <v>29</v>
      </c>
    </row>
    <row r="7" spans="1:29" ht="18">
      <c r="A7" s="39"/>
      <c r="B7" s="328" t="s">
        <v>380</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9"/>
    </row>
    <row r="8" spans="1:29" ht="18">
      <c r="A8" s="327">
        <v>1</v>
      </c>
      <c r="B8" s="340" t="s">
        <v>381</v>
      </c>
      <c r="C8" s="117">
        <v>0.083</v>
      </c>
      <c r="D8" s="117">
        <v>0.083</v>
      </c>
      <c r="E8" s="117">
        <v>0.083</v>
      </c>
      <c r="F8" s="117">
        <v>0.083</v>
      </c>
      <c r="G8" s="117">
        <v>0.083</v>
      </c>
      <c r="H8" s="41"/>
      <c r="I8" s="117">
        <v>0.083</v>
      </c>
      <c r="J8" s="42"/>
      <c r="K8" s="117">
        <v>0.083</v>
      </c>
      <c r="L8" s="42"/>
      <c r="M8" s="117">
        <v>0.083</v>
      </c>
      <c r="N8" s="42"/>
      <c r="O8" s="117">
        <v>0.083</v>
      </c>
      <c r="P8" s="42"/>
      <c r="Q8" s="117">
        <v>0.083</v>
      </c>
      <c r="R8" s="42"/>
      <c r="S8" s="117">
        <v>0.083</v>
      </c>
      <c r="T8" s="42"/>
      <c r="U8" s="117">
        <v>0.083</v>
      </c>
      <c r="V8" s="42"/>
      <c r="W8" s="117">
        <v>0.083</v>
      </c>
      <c r="X8" s="42"/>
      <c r="Y8" s="117">
        <v>0.083</v>
      </c>
      <c r="Z8" s="43"/>
      <c r="AA8" s="118">
        <f>C8+E8+G8+I8+K8+M8+O8+Q8+S8+U8+W8+Y8</f>
        <v>0.9959999999999999</v>
      </c>
      <c r="AB8" s="44">
        <f>D8+F8+H8+J8+L8+N8+P8+R8+T8+V8+X8+Z8</f>
        <v>0.166</v>
      </c>
      <c r="AC8" s="341" t="s">
        <v>428</v>
      </c>
    </row>
    <row r="9" spans="1:29" ht="18">
      <c r="A9" s="327"/>
      <c r="B9" s="340"/>
      <c r="C9" s="325">
        <f>_xlfn.IFERROR(D8/C8,0)</f>
        <v>1</v>
      </c>
      <c r="D9" s="326"/>
      <c r="E9" s="325">
        <f>_xlfn.IFERROR(F8/E8,0)</f>
        <v>1</v>
      </c>
      <c r="F9" s="326"/>
      <c r="G9" s="325">
        <f>_xlfn.IFERROR(H8/G8,0)</f>
        <v>0</v>
      </c>
      <c r="H9" s="326"/>
      <c r="I9" s="325">
        <f>_xlfn.IFERROR(J8/I8,0)</f>
        <v>0</v>
      </c>
      <c r="J9" s="326"/>
      <c r="K9" s="325">
        <f>_xlfn.IFERROR(L8/K8,0)</f>
        <v>0</v>
      </c>
      <c r="L9" s="326"/>
      <c r="M9" s="325">
        <f>_xlfn.IFERROR(N8/M8,0)</f>
        <v>0</v>
      </c>
      <c r="N9" s="326"/>
      <c r="O9" s="325">
        <f>_xlfn.IFERROR(P8/O8,0)</f>
        <v>0</v>
      </c>
      <c r="P9" s="326"/>
      <c r="Q9" s="325">
        <f>_xlfn.IFERROR(R8/Q8,0)</f>
        <v>0</v>
      </c>
      <c r="R9" s="326"/>
      <c r="S9" s="325">
        <f>_xlfn.IFERROR(T8/S8,0)</f>
        <v>0</v>
      </c>
      <c r="T9" s="326"/>
      <c r="U9" s="325">
        <f>_xlfn.IFERROR(V8/U8,0)</f>
        <v>0</v>
      </c>
      <c r="V9" s="326"/>
      <c r="W9" s="325">
        <f>_xlfn.IFERROR(X8/W8,0)</f>
        <v>0</v>
      </c>
      <c r="X9" s="326"/>
      <c r="Y9" s="325">
        <f>_xlfn.IFERROR(Z8/Y8,0)</f>
        <v>0</v>
      </c>
      <c r="Z9" s="326"/>
      <c r="AA9" s="325">
        <f>_xlfn.IFERROR(AB8/AA8,0)</f>
        <v>0.16666666666666669</v>
      </c>
      <c r="AB9" s="326"/>
      <c r="AC9" s="342"/>
    </row>
    <row r="10" spans="1:29" ht="18">
      <c r="A10" s="327">
        <v>2</v>
      </c>
      <c r="B10" s="331" t="s">
        <v>382</v>
      </c>
      <c r="C10" s="117">
        <v>0.083</v>
      </c>
      <c r="D10" s="117">
        <v>0.083</v>
      </c>
      <c r="E10" s="117">
        <v>0.083</v>
      </c>
      <c r="F10" s="117">
        <v>0.083</v>
      </c>
      <c r="G10" s="117">
        <v>0.083</v>
      </c>
      <c r="H10" s="117" t="s">
        <v>456</v>
      </c>
      <c r="I10" s="117">
        <v>0.083</v>
      </c>
      <c r="J10" s="42"/>
      <c r="K10" s="117">
        <v>0.083</v>
      </c>
      <c r="L10" s="42"/>
      <c r="M10" s="117">
        <v>0.083</v>
      </c>
      <c r="N10" s="42"/>
      <c r="O10" s="117">
        <v>0.083</v>
      </c>
      <c r="P10" s="42"/>
      <c r="Q10" s="117">
        <v>0.083</v>
      </c>
      <c r="R10" s="42"/>
      <c r="S10" s="117">
        <v>0.083</v>
      </c>
      <c r="T10" s="42"/>
      <c r="U10" s="117">
        <v>0.083</v>
      </c>
      <c r="V10" s="42"/>
      <c r="W10" s="117">
        <v>0.083</v>
      </c>
      <c r="X10" s="42"/>
      <c r="Y10" s="117">
        <v>0.083</v>
      </c>
      <c r="Z10" s="43"/>
      <c r="AA10" s="118">
        <v>1</v>
      </c>
      <c r="AB10" s="44">
        <v>0.17</v>
      </c>
      <c r="AC10" s="341" t="s">
        <v>383</v>
      </c>
    </row>
    <row r="11" spans="1:29" ht="18">
      <c r="A11" s="327"/>
      <c r="B11" s="331"/>
      <c r="C11" s="325">
        <f>_xlfn.IFERROR(D10/C10,0)</f>
        <v>1</v>
      </c>
      <c r="D11" s="326"/>
      <c r="E11" s="325">
        <f>_xlfn.IFERROR(F10/E10,0)</f>
        <v>1</v>
      </c>
      <c r="F11" s="326"/>
      <c r="G11" s="325">
        <f>_xlfn.IFERROR(H10/G10,0)</f>
        <v>0</v>
      </c>
      <c r="H11" s="326"/>
      <c r="I11" s="325">
        <f>_xlfn.IFERROR(J10/I10,0)</f>
        <v>0</v>
      </c>
      <c r="J11" s="326"/>
      <c r="K11" s="325">
        <f>_xlfn.IFERROR(L10/K10,0)</f>
        <v>0</v>
      </c>
      <c r="L11" s="326"/>
      <c r="M11" s="325">
        <f>_xlfn.IFERROR(N10/M10,0)</f>
        <v>0</v>
      </c>
      <c r="N11" s="326"/>
      <c r="O11" s="325">
        <f>_xlfn.IFERROR(P10/O10,0)</f>
        <v>0</v>
      </c>
      <c r="P11" s="326"/>
      <c r="Q11" s="325">
        <f>_xlfn.IFERROR(R10/Q10,0)</f>
        <v>0</v>
      </c>
      <c r="R11" s="326"/>
      <c r="S11" s="325">
        <f>_xlfn.IFERROR(T10/S10,0)</f>
        <v>0</v>
      </c>
      <c r="T11" s="326"/>
      <c r="U11" s="325">
        <f>_xlfn.IFERROR(V10/U10,0)</f>
        <v>0</v>
      </c>
      <c r="V11" s="326"/>
      <c r="W11" s="325">
        <f>_xlfn.IFERROR(X10/W10,0)</f>
        <v>0</v>
      </c>
      <c r="X11" s="326"/>
      <c r="Y11" s="325">
        <f>_xlfn.IFERROR(Z10/Y10,0)</f>
        <v>0</v>
      </c>
      <c r="Z11" s="326"/>
      <c r="AA11" s="325">
        <f>_xlfn.IFERROR(AB10/AA10,0)</f>
        <v>0.17</v>
      </c>
      <c r="AB11" s="326"/>
      <c r="AC11" s="342"/>
    </row>
    <row r="12" spans="1:29" ht="18">
      <c r="A12" s="327">
        <v>3</v>
      </c>
      <c r="B12" s="338" t="s">
        <v>419</v>
      </c>
      <c r="C12" s="45"/>
      <c r="D12" s="45"/>
      <c r="E12" s="118">
        <v>0.1</v>
      </c>
      <c r="F12" s="118">
        <v>0.1</v>
      </c>
      <c r="G12" s="118">
        <v>0.1</v>
      </c>
      <c r="H12" s="46"/>
      <c r="I12" s="118">
        <v>0.1</v>
      </c>
      <c r="J12" s="44"/>
      <c r="K12" s="118">
        <v>0.1</v>
      </c>
      <c r="L12" s="44"/>
      <c r="M12" s="118">
        <v>0.1</v>
      </c>
      <c r="N12" s="44"/>
      <c r="O12" s="118">
        <v>0.1</v>
      </c>
      <c r="P12" s="44"/>
      <c r="Q12" s="118">
        <v>0.1</v>
      </c>
      <c r="R12" s="44"/>
      <c r="S12" s="118">
        <v>0.1</v>
      </c>
      <c r="T12" s="44"/>
      <c r="U12" s="118">
        <v>0.1</v>
      </c>
      <c r="V12" s="44"/>
      <c r="W12" s="118">
        <v>0.1</v>
      </c>
      <c r="X12" s="44"/>
      <c r="Y12" s="45">
        <v>0</v>
      </c>
      <c r="Z12" s="47">
        <v>0</v>
      </c>
      <c r="AA12" s="118">
        <f>C12+E12+G12+I12+K12+M12+O12+Q12+S12+U12+W12+Y12</f>
        <v>0.9999999999999999</v>
      </c>
      <c r="AB12" s="44">
        <f>D12+F12+H12+J12+L12+N12+P12+R12+T12+V12+X12+Z12</f>
        <v>0.1</v>
      </c>
      <c r="AC12" s="341" t="s">
        <v>384</v>
      </c>
    </row>
    <row r="13" spans="1:29" ht="18">
      <c r="A13" s="327"/>
      <c r="B13" s="339"/>
      <c r="C13" s="325">
        <f>_xlfn.IFERROR(D12/C12,0)</f>
        <v>0</v>
      </c>
      <c r="D13" s="326"/>
      <c r="E13" s="325">
        <f>_xlfn.IFERROR(F12/E12,0)</f>
        <v>1</v>
      </c>
      <c r="F13" s="326"/>
      <c r="G13" s="325">
        <f>_xlfn.IFERROR(H12/G12,0)</f>
        <v>0</v>
      </c>
      <c r="H13" s="326"/>
      <c r="I13" s="325">
        <f>_xlfn.IFERROR(J12/I12,0)</f>
        <v>0</v>
      </c>
      <c r="J13" s="326"/>
      <c r="K13" s="325">
        <f>_xlfn.IFERROR(L12/K12,0)</f>
        <v>0</v>
      </c>
      <c r="L13" s="326"/>
      <c r="M13" s="325">
        <f>_xlfn.IFERROR(N12/M12,0)</f>
        <v>0</v>
      </c>
      <c r="N13" s="326"/>
      <c r="O13" s="325">
        <f>_xlfn.IFERROR(P12/O12,0)</f>
        <v>0</v>
      </c>
      <c r="P13" s="326"/>
      <c r="Q13" s="325">
        <f>_xlfn.IFERROR(R12/Q12,0)</f>
        <v>0</v>
      </c>
      <c r="R13" s="326"/>
      <c r="S13" s="325">
        <f>_xlfn.IFERROR(T12/S12,0)</f>
        <v>0</v>
      </c>
      <c r="T13" s="326"/>
      <c r="U13" s="325">
        <f>_xlfn.IFERROR(V12/U12,0)</f>
        <v>0</v>
      </c>
      <c r="V13" s="326"/>
      <c r="W13" s="325">
        <f>_xlfn.IFERROR(X12/W12,0)</f>
        <v>0</v>
      </c>
      <c r="X13" s="326"/>
      <c r="Y13" s="325">
        <f>_xlfn.IFERROR(Z12/Y12,0)</f>
        <v>0</v>
      </c>
      <c r="Z13" s="326"/>
      <c r="AA13" s="325">
        <f>_xlfn.IFERROR(AB12/AA12,0)</f>
        <v>0.10000000000000002</v>
      </c>
      <c r="AB13" s="326"/>
      <c r="AC13" s="342"/>
    </row>
    <row r="14" spans="1:29" ht="18">
      <c r="A14" s="39"/>
      <c r="B14" s="328" t="s">
        <v>385</v>
      </c>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9"/>
    </row>
    <row r="15" spans="1:29" ht="18">
      <c r="A15" s="327">
        <v>4</v>
      </c>
      <c r="B15" s="338" t="s">
        <v>386</v>
      </c>
      <c r="C15" s="48"/>
      <c r="D15" s="48"/>
      <c r="E15" s="48"/>
      <c r="F15" s="48"/>
      <c r="G15" s="119">
        <v>1</v>
      </c>
      <c r="H15" s="119">
        <v>1</v>
      </c>
      <c r="I15" s="48"/>
      <c r="J15" s="48"/>
      <c r="K15" s="48"/>
      <c r="L15" s="48"/>
      <c r="M15" s="48"/>
      <c r="N15" s="48"/>
      <c r="O15" s="48"/>
      <c r="P15" s="48"/>
      <c r="Q15" s="48"/>
      <c r="R15" s="48"/>
      <c r="S15" s="48"/>
      <c r="T15" s="48"/>
      <c r="U15" s="48"/>
      <c r="V15" s="48"/>
      <c r="W15" s="48"/>
      <c r="X15" s="48"/>
      <c r="Y15" s="48"/>
      <c r="Z15" s="48"/>
      <c r="AA15" s="118">
        <f>C15+E15+G15+I15+K15+M15+O15+Q15+S15+U15+W15+Y15</f>
        <v>1</v>
      </c>
      <c r="AB15" s="118">
        <f>D15+F15+H15+J15+L15+N15+P15+R15+T15+V15+X15+Z15</f>
        <v>1</v>
      </c>
      <c r="AC15" s="10"/>
    </row>
    <row r="16" spans="1:29" ht="18">
      <c r="A16" s="327"/>
      <c r="B16" s="339"/>
      <c r="C16" s="325">
        <f>_xlfn.IFERROR(D15/C15,0)</f>
        <v>0</v>
      </c>
      <c r="D16" s="326"/>
      <c r="E16" s="325">
        <f>_xlfn.IFERROR(F15/E15,0)</f>
        <v>0</v>
      </c>
      <c r="F16" s="326"/>
      <c r="G16" s="325">
        <f>_xlfn.IFERROR(H15/G15,0)</f>
        <v>1</v>
      </c>
      <c r="H16" s="326"/>
      <c r="I16" s="325">
        <f>_xlfn.IFERROR(J15/I15,0)</f>
        <v>0</v>
      </c>
      <c r="J16" s="326"/>
      <c r="K16" s="325">
        <f>_xlfn.IFERROR(L15/K15,0)</f>
        <v>0</v>
      </c>
      <c r="L16" s="326"/>
      <c r="M16" s="325">
        <f>_xlfn.IFERROR(N15/M15,0)</f>
        <v>0</v>
      </c>
      <c r="N16" s="326"/>
      <c r="O16" s="325">
        <f>_xlfn.IFERROR(P15/O15,0)</f>
        <v>0</v>
      </c>
      <c r="P16" s="326"/>
      <c r="Q16" s="325">
        <f>_xlfn.IFERROR(R15/Q15,0)</f>
        <v>0</v>
      </c>
      <c r="R16" s="326"/>
      <c r="S16" s="325">
        <f>_xlfn.IFERROR(T15/S15,0)</f>
        <v>0</v>
      </c>
      <c r="T16" s="326"/>
      <c r="U16" s="325">
        <f>_xlfn.IFERROR(V15/U15,0)</f>
        <v>0</v>
      </c>
      <c r="V16" s="326"/>
      <c r="W16" s="325">
        <f>_xlfn.IFERROR(X15/W15,0)</f>
        <v>0</v>
      </c>
      <c r="X16" s="326"/>
      <c r="Y16" s="325">
        <f>_xlfn.IFERROR(Z15/Y15,0)</f>
        <v>0</v>
      </c>
      <c r="Z16" s="326"/>
      <c r="AA16" s="325">
        <f>_xlfn.IFERROR(AB15/AA15,0)</f>
        <v>1</v>
      </c>
      <c r="AB16" s="326"/>
      <c r="AC16" s="10"/>
    </row>
    <row r="17" spans="1:29" ht="18">
      <c r="A17" s="327">
        <v>5</v>
      </c>
      <c r="B17" s="338" t="s">
        <v>387</v>
      </c>
      <c r="C17" s="117">
        <v>0.083</v>
      </c>
      <c r="D17" s="117">
        <v>0.083</v>
      </c>
      <c r="E17" s="117">
        <v>0.083</v>
      </c>
      <c r="F17" s="117">
        <v>0.083</v>
      </c>
      <c r="G17" s="117">
        <v>0.083</v>
      </c>
      <c r="H17" s="117">
        <v>0.083</v>
      </c>
      <c r="I17" s="117">
        <v>0.083</v>
      </c>
      <c r="J17" s="42"/>
      <c r="K17" s="117">
        <v>0.083</v>
      </c>
      <c r="L17" s="42"/>
      <c r="M17" s="117">
        <v>0.083</v>
      </c>
      <c r="N17" s="42"/>
      <c r="O17" s="117">
        <v>0.083</v>
      </c>
      <c r="P17" s="42"/>
      <c r="Q17" s="117">
        <v>0.083</v>
      </c>
      <c r="R17" s="42"/>
      <c r="S17" s="117">
        <v>0.083</v>
      </c>
      <c r="T17" s="42"/>
      <c r="U17" s="117">
        <v>0.083</v>
      </c>
      <c r="V17" s="42"/>
      <c r="W17" s="117">
        <v>0.083</v>
      </c>
      <c r="X17" s="42"/>
      <c r="Y17" s="117">
        <v>0.083</v>
      </c>
      <c r="Z17" s="43"/>
      <c r="AA17" s="118">
        <f>C17+E17+G17+I17+K17+M17+O17+Q17+S17+U17+W17+Y17</f>
        <v>0.9959999999999999</v>
      </c>
      <c r="AB17" s="44">
        <f>D17+F17+H17+J17+L17+N17+P17+R17+T17+V17+X17+Z17</f>
        <v>0.249</v>
      </c>
      <c r="AC17" s="10"/>
    </row>
    <row r="18" spans="1:29" ht="18">
      <c r="A18" s="327"/>
      <c r="B18" s="339"/>
      <c r="C18" s="325">
        <f>_xlfn.IFERROR(D17/C17,0)</f>
        <v>1</v>
      </c>
      <c r="D18" s="326"/>
      <c r="E18" s="325">
        <f>_xlfn.IFERROR(F17/E17,0)</f>
        <v>1</v>
      </c>
      <c r="F18" s="326"/>
      <c r="G18" s="325">
        <f>_xlfn.IFERROR(H17/G17,0)</f>
        <v>1</v>
      </c>
      <c r="H18" s="326"/>
      <c r="I18" s="325">
        <f>_xlfn.IFERROR(J17/I17,0)</f>
        <v>0</v>
      </c>
      <c r="J18" s="326"/>
      <c r="K18" s="325">
        <f>_xlfn.IFERROR(L17/K17,0)</f>
        <v>0</v>
      </c>
      <c r="L18" s="326"/>
      <c r="M18" s="325">
        <f>_xlfn.IFERROR(N17/M17,0)</f>
        <v>0</v>
      </c>
      <c r="N18" s="326"/>
      <c r="O18" s="325">
        <f>_xlfn.IFERROR(P17/O17,0)</f>
        <v>0</v>
      </c>
      <c r="P18" s="326"/>
      <c r="Q18" s="325">
        <f>_xlfn.IFERROR(R17/Q17,0)</f>
        <v>0</v>
      </c>
      <c r="R18" s="326"/>
      <c r="S18" s="325">
        <f>_xlfn.IFERROR(T17/S17,0)</f>
        <v>0</v>
      </c>
      <c r="T18" s="326"/>
      <c r="U18" s="325">
        <f>_xlfn.IFERROR(V17/U17,0)</f>
        <v>0</v>
      </c>
      <c r="V18" s="326"/>
      <c r="W18" s="325">
        <f>_xlfn.IFERROR(X17/W17,0)</f>
        <v>0</v>
      </c>
      <c r="X18" s="326"/>
      <c r="Y18" s="325">
        <f>_xlfn.IFERROR(Z17/Y17,0)</f>
        <v>0</v>
      </c>
      <c r="Z18" s="326"/>
      <c r="AA18" s="325">
        <f>_xlfn.IFERROR(AB17/AA17,0)</f>
        <v>0.25000000000000006</v>
      </c>
      <c r="AB18" s="326"/>
      <c r="AC18" s="10"/>
    </row>
    <row r="19" spans="1:29" ht="18">
      <c r="A19" s="327">
        <v>6</v>
      </c>
      <c r="B19" s="338" t="s">
        <v>388</v>
      </c>
      <c r="C19" s="117">
        <v>0.083</v>
      </c>
      <c r="D19" s="117">
        <v>0.083</v>
      </c>
      <c r="E19" s="117">
        <v>0.083</v>
      </c>
      <c r="F19" s="117">
        <v>0.083</v>
      </c>
      <c r="G19" s="117">
        <v>0.083</v>
      </c>
      <c r="H19" s="117" t="s">
        <v>457</v>
      </c>
      <c r="I19" s="117">
        <v>0.083</v>
      </c>
      <c r="J19" s="42"/>
      <c r="K19" s="117">
        <v>0.083</v>
      </c>
      <c r="L19" s="42"/>
      <c r="M19" s="117">
        <v>0.083</v>
      </c>
      <c r="N19" s="42"/>
      <c r="O19" s="117">
        <v>0.083</v>
      </c>
      <c r="P19" s="42"/>
      <c r="Q19" s="117">
        <v>0.083</v>
      </c>
      <c r="R19" s="42"/>
      <c r="S19" s="117">
        <v>0.083</v>
      </c>
      <c r="T19" s="42"/>
      <c r="U19" s="117">
        <v>0.083</v>
      </c>
      <c r="V19" s="42"/>
      <c r="W19" s="117">
        <v>0.083</v>
      </c>
      <c r="X19" s="42"/>
      <c r="Y19" s="117">
        <v>0.083</v>
      </c>
      <c r="Z19" s="43"/>
      <c r="AA19" s="118">
        <f>C19+E19+G19+I19+K19+M19+O19+Q19+S19+U19+W19+Y19</f>
        <v>0.9959999999999999</v>
      </c>
      <c r="AB19" s="44" t="e">
        <f>D19+F19+H19+J19+L19+N19+P19+R19+T19+V19+X19+Z19</f>
        <v>#VALUE!</v>
      </c>
      <c r="AC19" s="10"/>
    </row>
    <row r="20" spans="1:29" ht="18">
      <c r="A20" s="327"/>
      <c r="B20" s="339"/>
      <c r="C20" s="325">
        <f>_xlfn.IFERROR(D19/C19,0)</f>
        <v>1</v>
      </c>
      <c r="D20" s="326"/>
      <c r="E20" s="325">
        <f>_xlfn.IFERROR(F19/E19,0)</f>
        <v>1</v>
      </c>
      <c r="F20" s="326"/>
      <c r="G20" s="325">
        <f>_xlfn.IFERROR(H19/G19,0)</f>
        <v>0</v>
      </c>
      <c r="H20" s="326"/>
      <c r="I20" s="325">
        <f>_xlfn.IFERROR(J19/I19,0)</f>
        <v>0</v>
      </c>
      <c r="J20" s="326"/>
      <c r="K20" s="325">
        <f>_xlfn.IFERROR(L19/K19,0)</f>
        <v>0</v>
      </c>
      <c r="L20" s="326"/>
      <c r="M20" s="325">
        <f>_xlfn.IFERROR(N19/M19,0)</f>
        <v>0</v>
      </c>
      <c r="N20" s="326"/>
      <c r="O20" s="325">
        <f>_xlfn.IFERROR(P19/O19,0)</f>
        <v>0</v>
      </c>
      <c r="P20" s="326"/>
      <c r="Q20" s="325">
        <f>_xlfn.IFERROR(R19/Q19,0)</f>
        <v>0</v>
      </c>
      <c r="R20" s="326"/>
      <c r="S20" s="325">
        <f>_xlfn.IFERROR(T19/S19,0)</f>
        <v>0</v>
      </c>
      <c r="T20" s="326"/>
      <c r="U20" s="325">
        <f>_xlfn.IFERROR(V19/U19,0)</f>
        <v>0</v>
      </c>
      <c r="V20" s="326"/>
      <c r="W20" s="325">
        <f>_xlfn.IFERROR(X19/W19,0)</f>
        <v>0</v>
      </c>
      <c r="X20" s="326"/>
      <c r="Y20" s="325">
        <f>_xlfn.IFERROR(Z19/Y19,0)</f>
        <v>0</v>
      </c>
      <c r="Z20" s="326"/>
      <c r="AA20" s="325">
        <f>_xlfn.IFERROR(AB19/AA19,0)</f>
        <v>0</v>
      </c>
      <c r="AB20" s="326"/>
      <c r="AC20" s="10"/>
    </row>
    <row r="21" spans="1:29" ht="18">
      <c r="A21" s="327">
        <v>7</v>
      </c>
      <c r="B21" s="338" t="s">
        <v>389</v>
      </c>
      <c r="C21" s="47"/>
      <c r="D21" s="47"/>
      <c r="E21" s="47"/>
      <c r="F21" s="47"/>
      <c r="G21" s="47"/>
      <c r="H21" s="47"/>
      <c r="I21" s="47"/>
      <c r="J21" s="47"/>
      <c r="K21" s="47"/>
      <c r="L21" s="47"/>
      <c r="M21" s="120">
        <v>1</v>
      </c>
      <c r="N21" s="47"/>
      <c r="O21" s="47"/>
      <c r="P21" s="47"/>
      <c r="Q21" s="47"/>
      <c r="R21" s="47"/>
      <c r="S21" s="47"/>
      <c r="T21" s="47"/>
      <c r="U21" s="47"/>
      <c r="V21" s="47"/>
      <c r="W21" s="47"/>
      <c r="X21" s="47"/>
      <c r="Y21" s="47"/>
      <c r="Z21" s="47"/>
      <c r="AA21" s="118">
        <f>C21+E21+G21+I21+K21+M21+O21+Q21+S21+U21+W21+Y21</f>
        <v>1</v>
      </c>
      <c r="AB21" s="44">
        <f>D21+F21+H21+J21+L21+N21+P21+R21+T21+V21+X21+Z21</f>
        <v>0</v>
      </c>
      <c r="AC21" s="10"/>
    </row>
    <row r="22" spans="1:29" ht="18">
      <c r="A22" s="327"/>
      <c r="B22" s="339"/>
      <c r="C22" s="325">
        <f>_xlfn.IFERROR(D21/C21,0)</f>
        <v>0</v>
      </c>
      <c r="D22" s="326"/>
      <c r="E22" s="325">
        <f>_xlfn.IFERROR(F21/E21,0)</f>
        <v>0</v>
      </c>
      <c r="F22" s="326"/>
      <c r="G22" s="325">
        <f>_xlfn.IFERROR(H21/G21,0)</f>
        <v>0</v>
      </c>
      <c r="H22" s="326"/>
      <c r="I22" s="325">
        <f>_xlfn.IFERROR(J21/I21,0)</f>
        <v>0</v>
      </c>
      <c r="J22" s="326"/>
      <c r="K22" s="325">
        <f>_xlfn.IFERROR(L21/K21,0)</f>
        <v>0</v>
      </c>
      <c r="L22" s="326"/>
      <c r="M22" s="325">
        <f>_xlfn.IFERROR(N21/M21,0)</f>
        <v>0</v>
      </c>
      <c r="N22" s="326"/>
      <c r="O22" s="325">
        <f>_xlfn.IFERROR(P21/O21,0)</f>
        <v>0</v>
      </c>
      <c r="P22" s="326"/>
      <c r="Q22" s="325">
        <f>_xlfn.IFERROR(R21/Q21,0)</f>
        <v>0</v>
      </c>
      <c r="R22" s="326"/>
      <c r="S22" s="325">
        <f>_xlfn.IFERROR(T21/S21,0)</f>
        <v>0</v>
      </c>
      <c r="T22" s="326"/>
      <c r="U22" s="325">
        <f>_xlfn.IFERROR(V21/U21,0)</f>
        <v>0</v>
      </c>
      <c r="V22" s="326"/>
      <c r="W22" s="325">
        <f>_xlfn.IFERROR(X21/W21,0)</f>
        <v>0</v>
      </c>
      <c r="X22" s="326"/>
      <c r="Y22" s="325">
        <f>_xlfn.IFERROR(Z21/Y21,0)</f>
        <v>0</v>
      </c>
      <c r="Z22" s="326"/>
      <c r="AA22" s="325">
        <f>_xlfn.IFERROR(AB21/AA21,0)</f>
        <v>0</v>
      </c>
      <c r="AB22" s="326"/>
      <c r="AC22" s="10"/>
    </row>
    <row r="23" spans="1:29" ht="18">
      <c r="A23" s="347" t="s">
        <v>537</v>
      </c>
      <c r="B23" s="349" t="s">
        <v>538</v>
      </c>
      <c r="C23" s="69"/>
      <c r="D23" s="69"/>
      <c r="E23" s="69"/>
      <c r="F23" s="69"/>
      <c r="G23" s="69"/>
      <c r="H23" s="69"/>
      <c r="I23" s="118">
        <v>1</v>
      </c>
      <c r="J23" s="69"/>
      <c r="K23" s="118">
        <v>1</v>
      </c>
      <c r="L23" s="69"/>
      <c r="M23" s="118">
        <v>1</v>
      </c>
      <c r="N23" s="69"/>
      <c r="O23" s="118">
        <v>1</v>
      </c>
      <c r="P23" s="69"/>
      <c r="Q23" s="118">
        <v>1</v>
      </c>
      <c r="R23" s="69"/>
      <c r="S23" s="118">
        <v>1</v>
      </c>
      <c r="T23" s="69"/>
      <c r="U23" s="118">
        <v>1</v>
      </c>
      <c r="V23" s="69"/>
      <c r="W23" s="118">
        <v>1</v>
      </c>
      <c r="X23" s="69"/>
      <c r="Y23" s="118">
        <v>1</v>
      </c>
      <c r="Z23" s="69"/>
      <c r="AA23" s="118">
        <v>1</v>
      </c>
      <c r="AB23" s="69"/>
      <c r="AC23" s="351" t="s">
        <v>539</v>
      </c>
    </row>
    <row r="24" spans="1:29" ht="18">
      <c r="A24" s="348"/>
      <c r="B24" s="350"/>
      <c r="C24" s="353">
        <v>0</v>
      </c>
      <c r="D24" s="346"/>
      <c r="E24" s="345">
        <v>0</v>
      </c>
      <c r="F24" s="346"/>
      <c r="G24" s="345">
        <v>0</v>
      </c>
      <c r="H24" s="346"/>
      <c r="I24" s="345">
        <v>0</v>
      </c>
      <c r="J24" s="346"/>
      <c r="K24" s="345">
        <v>0</v>
      </c>
      <c r="L24" s="346"/>
      <c r="M24" s="345">
        <v>0</v>
      </c>
      <c r="N24" s="346"/>
      <c r="O24" s="345">
        <v>0</v>
      </c>
      <c r="P24" s="346"/>
      <c r="Q24" s="345">
        <v>0</v>
      </c>
      <c r="R24" s="346"/>
      <c r="S24" s="345">
        <v>0</v>
      </c>
      <c r="T24" s="346"/>
      <c r="U24" s="345">
        <v>0</v>
      </c>
      <c r="V24" s="346"/>
      <c r="W24" s="345">
        <v>0</v>
      </c>
      <c r="X24" s="346"/>
      <c r="Y24" s="345">
        <v>0</v>
      </c>
      <c r="Z24" s="346"/>
      <c r="AA24" s="345">
        <v>0</v>
      </c>
      <c r="AB24" s="346"/>
      <c r="AC24" s="352"/>
    </row>
    <row r="25" spans="1:29" ht="18">
      <c r="A25" s="327" t="s">
        <v>540</v>
      </c>
      <c r="B25" s="338" t="s">
        <v>541</v>
      </c>
      <c r="C25" s="47"/>
      <c r="D25" s="47"/>
      <c r="E25" s="47"/>
      <c r="F25" s="47"/>
      <c r="G25" s="47"/>
      <c r="H25" s="47"/>
      <c r="I25" s="118">
        <v>1</v>
      </c>
      <c r="J25" s="69"/>
      <c r="K25" s="118">
        <v>1</v>
      </c>
      <c r="L25" s="69"/>
      <c r="M25" s="120">
        <v>1</v>
      </c>
      <c r="N25" s="47"/>
      <c r="O25" s="118">
        <v>1</v>
      </c>
      <c r="P25" s="69"/>
      <c r="Q25" s="118">
        <v>1</v>
      </c>
      <c r="R25" s="69"/>
      <c r="S25" s="118">
        <v>1</v>
      </c>
      <c r="T25" s="69"/>
      <c r="U25" s="118">
        <v>1</v>
      </c>
      <c r="V25" s="69"/>
      <c r="W25" s="118">
        <v>1</v>
      </c>
      <c r="X25" s="69"/>
      <c r="Y25" s="118">
        <v>1</v>
      </c>
      <c r="Z25" s="69"/>
      <c r="AA25" s="118">
        <v>1</v>
      </c>
      <c r="AB25" s="69"/>
      <c r="AC25" s="351" t="s">
        <v>542</v>
      </c>
    </row>
    <row r="26" spans="1:29" ht="18">
      <c r="A26" s="327"/>
      <c r="B26" s="339"/>
      <c r="C26" s="325">
        <f>_xlfn.IFERROR(D25/C25,0)</f>
        <v>0</v>
      </c>
      <c r="D26" s="326"/>
      <c r="E26" s="325">
        <f>_xlfn.IFERROR(F25/E25,0)</f>
        <v>0</v>
      </c>
      <c r="F26" s="326"/>
      <c r="G26" s="325">
        <f>_xlfn.IFERROR(H25/G25,0)</f>
        <v>0</v>
      </c>
      <c r="H26" s="326"/>
      <c r="I26" s="345">
        <v>0</v>
      </c>
      <c r="J26" s="346"/>
      <c r="K26" s="345">
        <v>0</v>
      </c>
      <c r="L26" s="346"/>
      <c r="M26" s="325">
        <f>_xlfn.IFERROR(N25/M25,0)</f>
        <v>0</v>
      </c>
      <c r="N26" s="326"/>
      <c r="O26" s="345">
        <v>0</v>
      </c>
      <c r="P26" s="346"/>
      <c r="Q26" s="345">
        <v>0</v>
      </c>
      <c r="R26" s="346"/>
      <c r="S26" s="345">
        <v>0</v>
      </c>
      <c r="T26" s="346"/>
      <c r="U26" s="345">
        <v>0</v>
      </c>
      <c r="V26" s="346"/>
      <c r="W26" s="345">
        <v>0</v>
      </c>
      <c r="X26" s="346"/>
      <c r="Y26" s="345">
        <v>0</v>
      </c>
      <c r="Z26" s="346"/>
      <c r="AA26" s="345">
        <v>0</v>
      </c>
      <c r="AB26" s="346"/>
      <c r="AC26" s="352"/>
    </row>
    <row r="27" spans="1:29" ht="18">
      <c r="A27" s="327" t="s">
        <v>543</v>
      </c>
      <c r="B27" s="338" t="s">
        <v>544</v>
      </c>
      <c r="C27" s="47"/>
      <c r="D27" s="47"/>
      <c r="E27" s="47"/>
      <c r="F27" s="47"/>
      <c r="G27" s="47"/>
      <c r="H27" s="47"/>
      <c r="I27" s="118">
        <v>1</v>
      </c>
      <c r="J27" s="69"/>
      <c r="K27" s="118">
        <v>1</v>
      </c>
      <c r="L27" s="69"/>
      <c r="M27" s="120">
        <v>1</v>
      </c>
      <c r="N27" s="47"/>
      <c r="O27" s="118">
        <v>1</v>
      </c>
      <c r="P27" s="69"/>
      <c r="Q27" s="118">
        <v>1</v>
      </c>
      <c r="R27" s="69"/>
      <c r="S27" s="118">
        <v>1</v>
      </c>
      <c r="T27" s="69"/>
      <c r="U27" s="118">
        <v>1</v>
      </c>
      <c r="V27" s="69"/>
      <c r="W27" s="118">
        <v>1</v>
      </c>
      <c r="X27" s="69"/>
      <c r="Y27" s="118">
        <v>1</v>
      </c>
      <c r="Z27" s="69"/>
      <c r="AA27" s="118">
        <v>1</v>
      </c>
      <c r="AB27" s="69"/>
      <c r="AC27" s="351" t="s">
        <v>545</v>
      </c>
    </row>
    <row r="28" spans="1:29" ht="18">
      <c r="A28" s="327"/>
      <c r="B28" s="339"/>
      <c r="C28" s="325">
        <f>_xlfn.IFERROR(D27/C27,0)</f>
        <v>0</v>
      </c>
      <c r="D28" s="326"/>
      <c r="E28" s="325">
        <f>_xlfn.IFERROR(F27/E27,0)</f>
        <v>0</v>
      </c>
      <c r="F28" s="326"/>
      <c r="G28" s="325">
        <f>_xlfn.IFERROR(H27/G27,0)</f>
        <v>0</v>
      </c>
      <c r="H28" s="326"/>
      <c r="I28" s="345">
        <v>0</v>
      </c>
      <c r="J28" s="346"/>
      <c r="K28" s="345">
        <v>0</v>
      </c>
      <c r="L28" s="346"/>
      <c r="M28" s="325">
        <f>_xlfn.IFERROR(N27/M27,0)</f>
        <v>0</v>
      </c>
      <c r="N28" s="326"/>
      <c r="O28" s="345">
        <v>0</v>
      </c>
      <c r="P28" s="346"/>
      <c r="Q28" s="345">
        <v>0</v>
      </c>
      <c r="R28" s="346"/>
      <c r="S28" s="345">
        <v>0</v>
      </c>
      <c r="T28" s="346"/>
      <c r="U28" s="345">
        <v>0</v>
      </c>
      <c r="V28" s="346"/>
      <c r="W28" s="345">
        <v>0</v>
      </c>
      <c r="X28" s="346"/>
      <c r="Y28" s="345">
        <v>0</v>
      </c>
      <c r="Z28" s="346"/>
      <c r="AA28" s="345">
        <v>0</v>
      </c>
      <c r="AB28" s="346"/>
      <c r="AC28" s="352"/>
    </row>
    <row r="29" spans="1:29" ht="18">
      <c r="A29" s="39"/>
      <c r="B29" s="328" t="s">
        <v>390</v>
      </c>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9"/>
    </row>
    <row r="30" spans="1:29" ht="36">
      <c r="A30" s="327">
        <v>11</v>
      </c>
      <c r="B30" s="112" t="s">
        <v>427</v>
      </c>
      <c r="C30" s="49"/>
      <c r="D30" s="49"/>
      <c r="E30" s="49"/>
      <c r="F30" s="49"/>
      <c r="G30" s="49"/>
      <c r="H30" s="49"/>
      <c r="I30" s="49"/>
      <c r="J30" s="49"/>
      <c r="K30" s="49"/>
      <c r="L30" s="49"/>
      <c r="M30" s="49"/>
      <c r="N30" s="49"/>
      <c r="O30" s="49"/>
      <c r="P30" s="49"/>
      <c r="Q30" s="49"/>
      <c r="R30" s="49"/>
      <c r="S30" s="49"/>
      <c r="T30" s="49"/>
      <c r="U30" s="49"/>
      <c r="V30" s="49"/>
      <c r="W30" s="119">
        <v>1</v>
      </c>
      <c r="X30" s="49"/>
      <c r="Y30" s="49"/>
      <c r="Z30" s="49"/>
      <c r="AA30" s="118">
        <f>C30+E30+G30+I30+K30+M30+O30+Q30+S30+U30+W30+Y30</f>
        <v>1</v>
      </c>
      <c r="AB30" s="44">
        <f>D30+F30+H30+J30+L30+N30+P30+R30+T30+V30+X30+Z30</f>
        <v>0</v>
      </c>
      <c r="AC30" s="341" t="s">
        <v>394</v>
      </c>
    </row>
    <row r="31" spans="1:29" ht="54">
      <c r="A31" s="327"/>
      <c r="B31" s="112" t="s">
        <v>420</v>
      </c>
      <c r="C31" s="325">
        <f>_xlfn.IFERROR(D30/C30,0)</f>
        <v>0</v>
      </c>
      <c r="D31" s="326"/>
      <c r="E31" s="325">
        <f>_xlfn.IFERROR(F30/E30,0)</f>
        <v>0</v>
      </c>
      <c r="F31" s="326"/>
      <c r="G31" s="325">
        <f>_xlfn.IFERROR(H30/G30,0)</f>
        <v>0</v>
      </c>
      <c r="H31" s="326"/>
      <c r="I31" s="325">
        <f>_xlfn.IFERROR(J30/I30,0)</f>
        <v>0</v>
      </c>
      <c r="J31" s="326"/>
      <c r="K31" s="325">
        <f>_xlfn.IFERROR(L30/K30,0)</f>
        <v>0</v>
      </c>
      <c r="L31" s="326"/>
      <c r="M31" s="325">
        <f>_xlfn.IFERROR(N30/M30,0)</f>
        <v>0</v>
      </c>
      <c r="N31" s="326"/>
      <c r="O31" s="325">
        <f>_xlfn.IFERROR(P30/O30,0)</f>
        <v>0</v>
      </c>
      <c r="P31" s="326"/>
      <c r="Q31" s="325">
        <f>_xlfn.IFERROR(R30/Q30,0)</f>
        <v>0</v>
      </c>
      <c r="R31" s="326"/>
      <c r="S31" s="325">
        <f>_xlfn.IFERROR(T30/S30,0)</f>
        <v>0</v>
      </c>
      <c r="T31" s="326"/>
      <c r="U31" s="325">
        <f>_xlfn.IFERROR(V30/U30,0)</f>
        <v>0</v>
      </c>
      <c r="V31" s="326"/>
      <c r="W31" s="325">
        <f>_xlfn.IFERROR(X30/W30,0)</f>
        <v>0</v>
      </c>
      <c r="X31" s="326"/>
      <c r="Y31" s="325">
        <f>_xlfn.IFERROR(Z30/Y30,0)</f>
        <v>0</v>
      </c>
      <c r="Z31" s="326"/>
      <c r="AA31" s="325">
        <f>_xlfn.IFERROR(AB30/AA30,0)</f>
        <v>0</v>
      </c>
      <c r="AB31" s="326"/>
      <c r="AC31" s="342"/>
    </row>
    <row r="32" spans="1:29" ht="18">
      <c r="A32" s="327">
        <v>12</v>
      </c>
      <c r="B32" s="329" t="s">
        <v>391</v>
      </c>
      <c r="C32" s="50"/>
      <c r="D32" s="50"/>
      <c r="E32" s="50"/>
      <c r="F32" s="50"/>
      <c r="G32" s="50"/>
      <c r="H32" s="50"/>
      <c r="I32" s="120">
        <v>0.5</v>
      </c>
      <c r="J32" s="50"/>
      <c r="K32" s="50"/>
      <c r="L32" s="50"/>
      <c r="M32" s="50"/>
      <c r="N32" s="50"/>
      <c r="O32" s="50"/>
      <c r="P32" s="50"/>
      <c r="Q32" s="50"/>
      <c r="R32" s="50"/>
      <c r="S32" s="120">
        <v>0.5</v>
      </c>
      <c r="T32" s="50"/>
      <c r="U32" s="50"/>
      <c r="V32" s="50"/>
      <c r="W32" s="50"/>
      <c r="X32" s="50"/>
      <c r="Y32" s="50"/>
      <c r="Z32" s="50"/>
      <c r="AA32" s="118">
        <f>C32+E32+G32+I32+K32+M32+O32+Q32+S32+U32+W32+Y32</f>
        <v>1</v>
      </c>
      <c r="AB32" s="44">
        <f>D32+F32+H32+J32+L32+N32+P32+R32+T32+V32+X32+Z32</f>
        <v>0</v>
      </c>
      <c r="AC32" s="341" t="s">
        <v>395</v>
      </c>
    </row>
    <row r="33" spans="1:29" ht="60" customHeight="1">
      <c r="A33" s="327"/>
      <c r="B33" s="330"/>
      <c r="C33" s="325">
        <f>_xlfn.IFERROR(D32/C32,0)</f>
        <v>0</v>
      </c>
      <c r="D33" s="326"/>
      <c r="E33" s="325">
        <f>_xlfn.IFERROR(F32/E32,0)</f>
        <v>0</v>
      </c>
      <c r="F33" s="326"/>
      <c r="G33" s="325">
        <f>_xlfn.IFERROR(H32/G32,0)</f>
        <v>0</v>
      </c>
      <c r="H33" s="326"/>
      <c r="I33" s="325">
        <f>_xlfn.IFERROR(J32/I32,0)</f>
        <v>0</v>
      </c>
      <c r="J33" s="326"/>
      <c r="K33" s="325">
        <f>_xlfn.IFERROR(L32/K32,0)</f>
        <v>0</v>
      </c>
      <c r="L33" s="326"/>
      <c r="M33" s="325">
        <f>_xlfn.IFERROR(N32/M32,0)</f>
        <v>0</v>
      </c>
      <c r="N33" s="326"/>
      <c r="O33" s="325">
        <f>_xlfn.IFERROR(P32/O32,0)</f>
        <v>0</v>
      </c>
      <c r="P33" s="326"/>
      <c r="Q33" s="325">
        <f>_xlfn.IFERROR(R32/Q32,0)</f>
        <v>0</v>
      </c>
      <c r="R33" s="326"/>
      <c r="S33" s="325">
        <f>_xlfn.IFERROR(T32/S32,0)</f>
        <v>0</v>
      </c>
      <c r="T33" s="326"/>
      <c r="U33" s="325">
        <f>_xlfn.IFERROR(V32/U32,0)</f>
        <v>0</v>
      </c>
      <c r="V33" s="326"/>
      <c r="W33" s="325">
        <f>_xlfn.IFERROR(X32/W32,0)</f>
        <v>0</v>
      </c>
      <c r="X33" s="326"/>
      <c r="Y33" s="325">
        <f>_xlfn.IFERROR(Z32/Y32,0)</f>
        <v>0</v>
      </c>
      <c r="Z33" s="326"/>
      <c r="AA33" s="325">
        <f>_xlfn.IFERROR(AB32/AA32,0)</f>
        <v>0</v>
      </c>
      <c r="AB33" s="326"/>
      <c r="AC33" s="342"/>
    </row>
    <row r="34" spans="1:29" ht="18">
      <c r="A34" s="327">
        <v>13</v>
      </c>
      <c r="B34" s="329" t="s">
        <v>392</v>
      </c>
      <c r="C34" s="50"/>
      <c r="D34" s="50"/>
      <c r="E34" s="50"/>
      <c r="F34" s="50"/>
      <c r="G34" s="50"/>
      <c r="H34" s="50"/>
      <c r="I34" s="50"/>
      <c r="J34" s="50"/>
      <c r="K34" s="50"/>
      <c r="L34" s="50"/>
      <c r="M34" s="50"/>
      <c r="N34" s="50"/>
      <c r="O34" s="50"/>
      <c r="P34" s="50"/>
      <c r="Q34" s="50"/>
      <c r="R34" s="50"/>
      <c r="S34" s="50"/>
      <c r="T34" s="50"/>
      <c r="U34" s="50"/>
      <c r="V34" s="50"/>
      <c r="W34" s="50"/>
      <c r="X34" s="50"/>
      <c r="Y34" s="119">
        <v>1</v>
      </c>
      <c r="Z34" s="49"/>
      <c r="AA34" s="118">
        <f>C34+E34+G34+I34+K34+M34+O34+Q34+S34+U34+W34+Y34</f>
        <v>1</v>
      </c>
      <c r="AB34" s="44">
        <f>D34+F34+H34+J34+L34+N34+P34+R34+T34+V34+X34+Z34</f>
        <v>0</v>
      </c>
      <c r="AC34" s="341" t="s">
        <v>396</v>
      </c>
    </row>
    <row r="35" spans="1:29" ht="43.5" customHeight="1">
      <c r="A35" s="327"/>
      <c r="B35" s="330"/>
      <c r="C35" s="325">
        <f>_xlfn.IFERROR(D34/C34,0)</f>
        <v>0</v>
      </c>
      <c r="D35" s="326"/>
      <c r="E35" s="325">
        <f>_xlfn.IFERROR(F34/E34,0)</f>
        <v>0</v>
      </c>
      <c r="F35" s="326"/>
      <c r="G35" s="325">
        <f>_xlfn.IFERROR(H34/G34,0)</f>
        <v>0</v>
      </c>
      <c r="H35" s="326"/>
      <c r="I35" s="325">
        <f>_xlfn.IFERROR(J34/I34,0)</f>
        <v>0</v>
      </c>
      <c r="J35" s="326"/>
      <c r="K35" s="325">
        <f>_xlfn.IFERROR(L34/K34,0)</f>
        <v>0</v>
      </c>
      <c r="L35" s="326"/>
      <c r="M35" s="325">
        <f>_xlfn.IFERROR(N34/M34,0)</f>
        <v>0</v>
      </c>
      <c r="N35" s="326"/>
      <c r="O35" s="325">
        <f>_xlfn.IFERROR(P34/O34,0)</f>
        <v>0</v>
      </c>
      <c r="P35" s="326"/>
      <c r="Q35" s="325">
        <f>_xlfn.IFERROR(R34/Q34,0)</f>
        <v>0</v>
      </c>
      <c r="R35" s="326"/>
      <c r="S35" s="325">
        <f>_xlfn.IFERROR(T34/S34,0)</f>
        <v>0</v>
      </c>
      <c r="T35" s="326"/>
      <c r="U35" s="325">
        <f>_xlfn.IFERROR(V34/U34,0)</f>
        <v>0</v>
      </c>
      <c r="V35" s="326"/>
      <c r="W35" s="325">
        <f>_xlfn.IFERROR(X34/W34,0)</f>
        <v>0</v>
      </c>
      <c r="X35" s="326"/>
      <c r="Y35" s="325">
        <f>_xlfn.IFERROR(Z34/Y34,0)</f>
        <v>0</v>
      </c>
      <c r="Z35" s="326"/>
      <c r="AA35" s="325">
        <f>_xlfn.IFERROR(AB34/AA34,0)</f>
        <v>0</v>
      </c>
      <c r="AB35" s="326"/>
      <c r="AC35" s="342"/>
    </row>
    <row r="36" spans="1:29" ht="126">
      <c r="A36" s="327">
        <v>14</v>
      </c>
      <c r="B36" s="112" t="s">
        <v>393</v>
      </c>
      <c r="C36" s="50"/>
      <c r="D36" s="50"/>
      <c r="E36" s="50"/>
      <c r="F36" s="50"/>
      <c r="G36" s="50"/>
      <c r="H36" s="50"/>
      <c r="I36" s="50"/>
      <c r="J36" s="50"/>
      <c r="K36" s="50"/>
      <c r="L36" s="50"/>
      <c r="M36" s="50"/>
      <c r="N36" s="50"/>
      <c r="O36" s="50"/>
      <c r="P36" s="50"/>
      <c r="Q36" s="50"/>
      <c r="R36" s="50"/>
      <c r="S36" s="120">
        <v>0.5</v>
      </c>
      <c r="T36" s="50"/>
      <c r="U36" s="120">
        <v>0.5</v>
      </c>
      <c r="V36" s="50"/>
      <c r="W36" s="50"/>
      <c r="X36" s="50"/>
      <c r="Y36" s="50"/>
      <c r="Z36" s="50"/>
      <c r="AA36" s="118">
        <f>C36+E36+G36+I36+K36+M36+O36+Q36+S36+U36+W36+Y36</f>
        <v>1</v>
      </c>
      <c r="AB36" s="44">
        <f>D36+F36+H36+J36+L36+N36+P36+R36+T36+V36+X36+Z36</f>
        <v>0</v>
      </c>
      <c r="AC36" s="341" t="s">
        <v>397</v>
      </c>
    </row>
    <row r="37" spans="1:29" ht="18">
      <c r="A37" s="327"/>
      <c r="B37" s="40"/>
      <c r="C37" s="325">
        <f>_xlfn.IFERROR(D36/C36,0)</f>
        <v>0</v>
      </c>
      <c r="D37" s="326"/>
      <c r="E37" s="325">
        <f>_xlfn.IFERROR(F36/E36,0)</f>
        <v>0</v>
      </c>
      <c r="F37" s="326"/>
      <c r="G37" s="325">
        <f>_xlfn.IFERROR(H36/G36,0)</f>
        <v>0</v>
      </c>
      <c r="H37" s="326"/>
      <c r="I37" s="325">
        <f>_xlfn.IFERROR(J36/I36,0)</f>
        <v>0</v>
      </c>
      <c r="J37" s="326"/>
      <c r="K37" s="325">
        <f>_xlfn.IFERROR(L36/K36,0)</f>
        <v>0</v>
      </c>
      <c r="L37" s="326"/>
      <c r="M37" s="325">
        <f>_xlfn.IFERROR(N36/M36,0)</f>
        <v>0</v>
      </c>
      <c r="N37" s="326"/>
      <c r="O37" s="325">
        <f>_xlfn.IFERROR(P36/O36,0)</f>
        <v>0</v>
      </c>
      <c r="P37" s="326"/>
      <c r="Q37" s="325">
        <f>_xlfn.IFERROR(R36/Q36,0)</f>
        <v>0</v>
      </c>
      <c r="R37" s="326"/>
      <c r="S37" s="325">
        <f>_xlfn.IFERROR(T36/S36,0)</f>
        <v>0</v>
      </c>
      <c r="T37" s="326"/>
      <c r="U37" s="325">
        <f>_xlfn.IFERROR(V36/U36,0)</f>
        <v>0</v>
      </c>
      <c r="V37" s="326"/>
      <c r="W37" s="325">
        <f>_xlfn.IFERROR(X36/W36,0)</f>
        <v>0</v>
      </c>
      <c r="X37" s="326"/>
      <c r="Y37" s="325">
        <f>_xlfn.IFERROR(Z36/Y36,0)</f>
        <v>0</v>
      </c>
      <c r="Z37" s="326"/>
      <c r="AA37" s="325">
        <f>_xlfn.IFERROR(AB36/AA36,0)</f>
        <v>0</v>
      </c>
      <c r="AB37" s="326"/>
      <c r="AC37" s="342"/>
    </row>
    <row r="38" spans="1:29" ht="36">
      <c r="A38" s="327">
        <v>15</v>
      </c>
      <c r="B38" s="112" t="s">
        <v>398</v>
      </c>
      <c r="C38" s="50"/>
      <c r="D38" s="50"/>
      <c r="E38" s="50"/>
      <c r="F38" s="50"/>
      <c r="G38" s="50"/>
      <c r="H38" s="50"/>
      <c r="I38" s="50"/>
      <c r="J38" s="50"/>
      <c r="K38" s="50"/>
      <c r="L38" s="50"/>
      <c r="M38" s="50"/>
      <c r="N38" s="50"/>
      <c r="O38" s="50"/>
      <c r="P38" s="50"/>
      <c r="Q38" s="50"/>
      <c r="R38" s="50"/>
      <c r="S38" s="122">
        <v>1</v>
      </c>
      <c r="T38" s="51"/>
      <c r="U38" s="50"/>
      <c r="V38" s="50"/>
      <c r="W38" s="50"/>
      <c r="X38" s="50"/>
      <c r="Y38" s="50"/>
      <c r="Z38" s="50"/>
      <c r="AA38" s="118">
        <f>C38+E38+G38+I38+K38+M38+O38+Q38+S38+U38+W38+Y38</f>
        <v>1</v>
      </c>
      <c r="AB38" s="44">
        <f>D38+F38+H38+J38+L38+N38+P38+R38+T38+V38+X38+Z38</f>
        <v>0</v>
      </c>
      <c r="AC38" s="341" t="s">
        <v>429</v>
      </c>
    </row>
    <row r="39" spans="1:29" ht="18">
      <c r="A39" s="327"/>
      <c r="B39" s="40"/>
      <c r="C39" s="325">
        <f>_xlfn.IFERROR(D38/C38,0)</f>
        <v>0</v>
      </c>
      <c r="D39" s="326"/>
      <c r="E39" s="325">
        <f>_xlfn.IFERROR(F38/E38,0)</f>
        <v>0</v>
      </c>
      <c r="F39" s="326"/>
      <c r="G39" s="325">
        <f>_xlfn.IFERROR(H38/G38,0)</f>
        <v>0</v>
      </c>
      <c r="H39" s="326"/>
      <c r="I39" s="325">
        <f>_xlfn.IFERROR(J38/I38,0)</f>
        <v>0</v>
      </c>
      <c r="J39" s="326"/>
      <c r="K39" s="325">
        <f>_xlfn.IFERROR(L38/K38,0)</f>
        <v>0</v>
      </c>
      <c r="L39" s="326"/>
      <c r="M39" s="325">
        <f>_xlfn.IFERROR(N38/M38,0)</f>
        <v>0</v>
      </c>
      <c r="N39" s="326"/>
      <c r="O39" s="325">
        <f>_xlfn.IFERROR(P38/O38,0)</f>
        <v>0</v>
      </c>
      <c r="P39" s="326"/>
      <c r="Q39" s="325">
        <f>_xlfn.IFERROR(R38/Q38,0)</f>
        <v>0</v>
      </c>
      <c r="R39" s="326"/>
      <c r="S39" s="325">
        <f>_xlfn.IFERROR(T38/S38,0)</f>
        <v>0</v>
      </c>
      <c r="T39" s="326"/>
      <c r="U39" s="325">
        <f>_xlfn.IFERROR(V38/U38,0)</f>
        <v>0</v>
      </c>
      <c r="V39" s="326"/>
      <c r="W39" s="325">
        <f>_xlfn.IFERROR(X38/W38,0)</f>
        <v>0</v>
      </c>
      <c r="X39" s="326"/>
      <c r="Y39" s="325">
        <f>_xlfn.IFERROR(Z38/Y38,0)</f>
        <v>0</v>
      </c>
      <c r="Z39" s="326"/>
      <c r="AA39" s="325">
        <f>_xlfn.IFERROR(AB38/AA38,0)</f>
        <v>0</v>
      </c>
      <c r="AB39" s="326"/>
      <c r="AC39" s="342"/>
    </row>
    <row r="40" spans="1:29" ht="18">
      <c r="A40" s="327">
        <v>16</v>
      </c>
      <c r="B40" s="329" t="s">
        <v>399</v>
      </c>
      <c r="C40" s="50"/>
      <c r="D40" s="50"/>
      <c r="E40" s="50"/>
      <c r="F40" s="50"/>
      <c r="G40" s="50"/>
      <c r="H40" s="50"/>
      <c r="I40" s="50"/>
      <c r="J40" s="50"/>
      <c r="K40" s="50"/>
      <c r="L40" s="50"/>
      <c r="M40" s="121">
        <f>100/7/100</f>
        <v>0.14285714285714288</v>
      </c>
      <c r="N40" s="50">
        <v>0</v>
      </c>
      <c r="O40" s="121">
        <f>100/7/100</f>
        <v>0.14285714285714288</v>
      </c>
      <c r="P40" s="50">
        <v>0</v>
      </c>
      <c r="Q40" s="121">
        <f>100/7/100</f>
        <v>0.14285714285714288</v>
      </c>
      <c r="R40" s="50">
        <v>0</v>
      </c>
      <c r="S40" s="121">
        <f>100/7/100</f>
        <v>0.14285714285714288</v>
      </c>
      <c r="T40" s="123">
        <v>0</v>
      </c>
      <c r="U40" s="121">
        <f>100/7/100</f>
        <v>0.14285714285714288</v>
      </c>
      <c r="V40" s="50">
        <v>0</v>
      </c>
      <c r="W40" s="121">
        <f>100/7/100</f>
        <v>0.14285714285714288</v>
      </c>
      <c r="X40" s="50">
        <v>0</v>
      </c>
      <c r="Y40" s="121">
        <f>100/7/100</f>
        <v>0.14285714285714288</v>
      </c>
      <c r="Z40" s="50">
        <v>0</v>
      </c>
      <c r="AA40" s="118">
        <f>C40+E40+G40+I40+K40+M40+O40+Q40+S40+U40+W40+Y40</f>
        <v>1.0000000000000002</v>
      </c>
      <c r="AB40" s="44">
        <f>D40+F40+H40+J40+L40+N40+P40+R40+T40+V40+X40+Z40</f>
        <v>0</v>
      </c>
      <c r="AC40" s="341" t="s">
        <v>430</v>
      </c>
    </row>
    <row r="41" spans="1:29" ht="18">
      <c r="A41" s="327"/>
      <c r="B41" s="330"/>
      <c r="C41" s="325">
        <f>_xlfn.IFERROR(D40/C40,0)</f>
        <v>0</v>
      </c>
      <c r="D41" s="326"/>
      <c r="E41" s="325">
        <f>_xlfn.IFERROR(F40/E40,0)</f>
        <v>0</v>
      </c>
      <c r="F41" s="326"/>
      <c r="G41" s="325">
        <f>_xlfn.IFERROR(H40/G40,0)</f>
        <v>0</v>
      </c>
      <c r="H41" s="326"/>
      <c r="I41" s="325">
        <f>_xlfn.IFERROR(J40/I40,0)</f>
        <v>0</v>
      </c>
      <c r="J41" s="326"/>
      <c r="K41" s="325">
        <f>_xlfn.IFERROR(L40/K40,0)</f>
        <v>0</v>
      </c>
      <c r="L41" s="326"/>
      <c r="M41" s="325">
        <f>_xlfn.IFERROR(N40/M40,0)</f>
        <v>0</v>
      </c>
      <c r="N41" s="326"/>
      <c r="O41" s="325">
        <f>_xlfn.IFERROR(P40/O40,0)</f>
        <v>0</v>
      </c>
      <c r="P41" s="326"/>
      <c r="Q41" s="325">
        <f>_xlfn.IFERROR(R40/Q40,0)</f>
        <v>0</v>
      </c>
      <c r="R41" s="326"/>
      <c r="S41" s="325">
        <f>_xlfn.IFERROR(T40/S40,0)</f>
        <v>0</v>
      </c>
      <c r="T41" s="326"/>
      <c r="U41" s="325">
        <f>_xlfn.IFERROR(V40/U40,0)</f>
        <v>0</v>
      </c>
      <c r="V41" s="326"/>
      <c r="W41" s="325">
        <f>_xlfn.IFERROR(X40/W40,0)</f>
        <v>0</v>
      </c>
      <c r="X41" s="326"/>
      <c r="Y41" s="325">
        <f>_xlfn.IFERROR(Z40/Y40,0)</f>
        <v>0</v>
      </c>
      <c r="Z41" s="326"/>
      <c r="AA41" s="325">
        <f>_xlfn.IFERROR(AB40/AA40,0)</f>
        <v>0</v>
      </c>
      <c r="AB41" s="326"/>
      <c r="AC41" s="342"/>
    </row>
    <row r="42" spans="1:29" ht="18">
      <c r="A42" s="39"/>
      <c r="B42" s="328" t="s">
        <v>400</v>
      </c>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9"/>
    </row>
    <row r="43" spans="1:29" ht="18">
      <c r="A43" s="327">
        <v>17</v>
      </c>
      <c r="B43" s="331" t="s">
        <v>31</v>
      </c>
      <c r="C43" s="47"/>
      <c r="D43" s="47"/>
      <c r="E43" s="47"/>
      <c r="F43" s="47"/>
      <c r="G43" s="47"/>
      <c r="H43" s="47"/>
      <c r="I43" s="121">
        <v>0.333</v>
      </c>
      <c r="J43" s="52"/>
      <c r="K43" s="121">
        <v>0.333</v>
      </c>
      <c r="L43" s="52"/>
      <c r="M43" s="121">
        <v>0.334</v>
      </c>
      <c r="N43" s="52"/>
      <c r="O43" s="47"/>
      <c r="P43" s="47"/>
      <c r="Q43" s="47"/>
      <c r="R43" s="47"/>
      <c r="S43" s="47"/>
      <c r="T43" s="47"/>
      <c r="U43" s="47"/>
      <c r="V43" s="47"/>
      <c r="W43" s="47"/>
      <c r="X43" s="47"/>
      <c r="Y43" s="47"/>
      <c r="Z43" s="47"/>
      <c r="AA43" s="118">
        <f>C43+E43+G43+I43+K43+M43+O43+Q43+S43+U43+W43+Y43</f>
        <v>1</v>
      </c>
      <c r="AB43" s="44">
        <f>D43+F43+H43+J43+L43+N43+P43+R43+T43+V43+X43+Z43</f>
        <v>0</v>
      </c>
      <c r="AC43" s="354"/>
    </row>
    <row r="44" spans="1:29" ht="18">
      <c r="A44" s="327"/>
      <c r="B44" s="331"/>
      <c r="C44" s="325">
        <f>_xlfn.IFERROR(D43/C43,0)</f>
        <v>0</v>
      </c>
      <c r="D44" s="326"/>
      <c r="E44" s="325">
        <f>_xlfn.IFERROR(F43/E43,0)</f>
        <v>0</v>
      </c>
      <c r="F44" s="326"/>
      <c r="G44" s="325">
        <f>_xlfn.IFERROR(H43/G43,0)</f>
        <v>0</v>
      </c>
      <c r="H44" s="326"/>
      <c r="I44" s="325">
        <f>_xlfn.IFERROR(J43/I43,0)</f>
        <v>0</v>
      </c>
      <c r="J44" s="326"/>
      <c r="K44" s="325">
        <f>_xlfn.IFERROR(L43/K43,0)</f>
        <v>0</v>
      </c>
      <c r="L44" s="326"/>
      <c r="M44" s="325">
        <f>_xlfn.IFERROR(N43/M43,0)</f>
        <v>0</v>
      </c>
      <c r="N44" s="326"/>
      <c r="O44" s="325">
        <f>_xlfn.IFERROR(P43/O43,0)</f>
        <v>0</v>
      </c>
      <c r="P44" s="326"/>
      <c r="Q44" s="325">
        <f>_xlfn.IFERROR(R43/Q43,0)</f>
        <v>0</v>
      </c>
      <c r="R44" s="326"/>
      <c r="S44" s="325">
        <f>_xlfn.IFERROR(T43/S43,0)</f>
        <v>0</v>
      </c>
      <c r="T44" s="326"/>
      <c r="U44" s="325">
        <f>_xlfn.IFERROR(V43/U43,0)</f>
        <v>0</v>
      </c>
      <c r="V44" s="326"/>
      <c r="W44" s="325">
        <f>_xlfn.IFERROR(X43/W43,0)</f>
        <v>0</v>
      </c>
      <c r="X44" s="326"/>
      <c r="Y44" s="325">
        <f>_xlfn.IFERROR(Z43/Y43,0)</f>
        <v>0</v>
      </c>
      <c r="Z44" s="326"/>
      <c r="AA44" s="325">
        <f>_xlfn.IFERROR(AB43/AA43,0)</f>
        <v>0</v>
      </c>
      <c r="AB44" s="326"/>
      <c r="AC44" s="355"/>
    </row>
    <row r="45" spans="1:29" ht="18">
      <c r="A45" s="39"/>
      <c r="B45" s="328" t="s">
        <v>401</v>
      </c>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9"/>
    </row>
    <row r="46" spans="1:29" ht="18">
      <c r="A46" s="332">
        <v>18</v>
      </c>
      <c r="B46" s="334" t="s">
        <v>431</v>
      </c>
      <c r="C46" s="47"/>
      <c r="D46" s="47"/>
      <c r="E46" s="47"/>
      <c r="F46" s="47"/>
      <c r="G46" s="47"/>
      <c r="H46" s="47"/>
      <c r="I46" s="47"/>
      <c r="J46" s="47"/>
      <c r="K46" s="47"/>
      <c r="L46" s="47"/>
      <c r="M46" s="47"/>
      <c r="N46" s="47"/>
      <c r="O46" s="124">
        <v>0.333</v>
      </c>
      <c r="P46" s="52"/>
      <c r="Q46" s="121">
        <v>0.333</v>
      </c>
      <c r="R46" s="52"/>
      <c r="S46" s="121">
        <v>0.334</v>
      </c>
      <c r="T46" s="52"/>
      <c r="U46" s="47"/>
      <c r="V46" s="47"/>
      <c r="W46" s="47"/>
      <c r="X46" s="47"/>
      <c r="Y46" s="47"/>
      <c r="Z46" s="47"/>
      <c r="AA46" s="118">
        <f>C46+E46+G46+I46+K46+M46+O46+Q46+S46+U46+W46+Y46</f>
        <v>1</v>
      </c>
      <c r="AB46" s="44">
        <f>D46+F46+H46+J46+L46+N46+P46+R46+T46+V46+X46+Z46</f>
        <v>0</v>
      </c>
      <c r="AC46" s="341" t="s">
        <v>402</v>
      </c>
    </row>
    <row r="47" spans="1:29" ht="60" customHeight="1">
      <c r="A47" s="333"/>
      <c r="B47" s="334"/>
      <c r="C47" s="325">
        <f>_xlfn.IFERROR(D46/C46,0)</f>
        <v>0</v>
      </c>
      <c r="D47" s="326"/>
      <c r="E47" s="325">
        <f>_xlfn.IFERROR(F46/E46,0)</f>
        <v>0</v>
      </c>
      <c r="F47" s="326"/>
      <c r="G47" s="325">
        <f>_xlfn.IFERROR(H46/G46,0)</f>
        <v>0</v>
      </c>
      <c r="H47" s="326"/>
      <c r="I47" s="325">
        <f>_xlfn.IFERROR(J46/I46,0)</f>
        <v>0</v>
      </c>
      <c r="J47" s="326"/>
      <c r="K47" s="325">
        <f>_xlfn.IFERROR(L46/K46,0)</f>
        <v>0</v>
      </c>
      <c r="L47" s="326"/>
      <c r="M47" s="325">
        <f>_xlfn.IFERROR(N46/M46,0)</f>
        <v>0</v>
      </c>
      <c r="N47" s="326"/>
      <c r="O47" s="325">
        <f>_xlfn.IFERROR(P46/O46,0)</f>
        <v>0</v>
      </c>
      <c r="P47" s="326"/>
      <c r="Q47" s="325">
        <f>_xlfn.IFERROR(R46/Q46,0)</f>
        <v>0</v>
      </c>
      <c r="R47" s="326"/>
      <c r="S47" s="325">
        <f>_xlfn.IFERROR(T46/S46,0)</f>
        <v>0</v>
      </c>
      <c r="T47" s="326"/>
      <c r="U47" s="325">
        <f>_xlfn.IFERROR(V46/U46,0)</f>
        <v>0</v>
      </c>
      <c r="V47" s="326"/>
      <c r="W47" s="325">
        <f>_xlfn.IFERROR(X46/W46,0)</f>
        <v>0</v>
      </c>
      <c r="X47" s="326"/>
      <c r="Y47" s="325">
        <f>_xlfn.IFERROR(Z46/Y46,0)</f>
        <v>0</v>
      </c>
      <c r="Z47" s="326"/>
      <c r="AA47" s="325">
        <f>_xlfn.IFERROR(AB46/AA46,0)</f>
        <v>0</v>
      </c>
      <c r="AB47" s="326"/>
      <c r="AC47" s="342"/>
    </row>
    <row r="48" spans="1:29" ht="18">
      <c r="A48" s="53"/>
      <c r="B48" s="335" t="s">
        <v>403</v>
      </c>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7"/>
      <c r="AC48" s="15"/>
    </row>
    <row r="49" spans="1:29" ht="18">
      <c r="A49" s="327">
        <v>19</v>
      </c>
      <c r="B49" s="329" t="s">
        <v>404</v>
      </c>
      <c r="C49" s="47"/>
      <c r="D49" s="47"/>
      <c r="E49" s="47"/>
      <c r="F49" s="47"/>
      <c r="G49" s="47"/>
      <c r="H49" s="47"/>
      <c r="I49" s="47"/>
      <c r="J49" s="47"/>
      <c r="K49" s="47"/>
      <c r="L49" s="47"/>
      <c r="M49" s="47"/>
      <c r="N49" s="47"/>
      <c r="O49" s="120">
        <v>1</v>
      </c>
      <c r="P49" s="47"/>
      <c r="Q49" s="47"/>
      <c r="R49" s="47"/>
      <c r="S49" s="47"/>
      <c r="T49" s="47"/>
      <c r="U49" s="47"/>
      <c r="V49" s="47"/>
      <c r="W49" s="47"/>
      <c r="X49" s="47"/>
      <c r="Y49" s="47"/>
      <c r="Z49" s="47"/>
      <c r="AA49" s="118">
        <f>C49+E49+G49+I49+K49+M49+O49+Q49+S49+U49+W49+Y49</f>
        <v>1</v>
      </c>
      <c r="AB49" s="44">
        <f>D49+F49+H49+J49+L49+N49+P49+R49+T49+V49+X49+Z49</f>
        <v>0</v>
      </c>
      <c r="AC49" s="341" t="s">
        <v>411</v>
      </c>
    </row>
    <row r="50" spans="1:29" ht="18">
      <c r="A50" s="327"/>
      <c r="B50" s="330"/>
      <c r="C50" s="325">
        <f>_xlfn.IFERROR(D49/C49,0)</f>
        <v>0</v>
      </c>
      <c r="D50" s="326"/>
      <c r="E50" s="325">
        <f>_xlfn.IFERROR(F49/E49,0)</f>
        <v>0</v>
      </c>
      <c r="F50" s="326"/>
      <c r="G50" s="325">
        <f>_xlfn.IFERROR(H49/G49,0)</f>
        <v>0</v>
      </c>
      <c r="H50" s="326"/>
      <c r="I50" s="325">
        <f>_xlfn.IFERROR(J49/I49,0)</f>
        <v>0</v>
      </c>
      <c r="J50" s="326"/>
      <c r="K50" s="325">
        <f>_xlfn.IFERROR(L49/K49,0)</f>
        <v>0</v>
      </c>
      <c r="L50" s="326"/>
      <c r="M50" s="325">
        <f>_xlfn.IFERROR(N49/M49,0)</f>
        <v>0</v>
      </c>
      <c r="N50" s="326"/>
      <c r="O50" s="325">
        <f>_xlfn.IFERROR(P49/O49,0)</f>
        <v>0</v>
      </c>
      <c r="P50" s="326"/>
      <c r="Q50" s="325">
        <f>_xlfn.IFERROR(R49/Q49,0)</f>
        <v>0</v>
      </c>
      <c r="R50" s="326"/>
      <c r="S50" s="325">
        <f>_xlfn.IFERROR(T49/S49,0)</f>
        <v>0</v>
      </c>
      <c r="T50" s="326"/>
      <c r="U50" s="325">
        <f>_xlfn.IFERROR(V49/U49,0)</f>
        <v>0</v>
      </c>
      <c r="V50" s="326"/>
      <c r="W50" s="325">
        <f>_xlfn.IFERROR(X49/W49,0)</f>
        <v>0</v>
      </c>
      <c r="X50" s="326"/>
      <c r="Y50" s="325">
        <f>_xlfn.IFERROR(Z49/Y49,0)</f>
        <v>0</v>
      </c>
      <c r="Z50" s="326"/>
      <c r="AA50" s="325">
        <f>_xlfn.IFERROR(AB49/AA49,0)</f>
        <v>0</v>
      </c>
      <c r="AB50" s="326"/>
      <c r="AC50" s="342"/>
    </row>
    <row r="51" spans="1:29" ht="18">
      <c r="A51" s="327">
        <v>20</v>
      </c>
      <c r="B51" s="329" t="s">
        <v>405</v>
      </c>
      <c r="C51" s="47"/>
      <c r="D51" s="47"/>
      <c r="E51" s="47"/>
      <c r="F51" s="47"/>
      <c r="G51" s="47"/>
      <c r="H51" s="47"/>
      <c r="I51" s="47"/>
      <c r="J51" s="47"/>
      <c r="K51" s="47"/>
      <c r="L51" s="47"/>
      <c r="M51" s="47"/>
      <c r="N51" s="47"/>
      <c r="O51" s="47"/>
      <c r="P51" s="47"/>
      <c r="Q51" s="47"/>
      <c r="R51" s="47"/>
      <c r="S51" s="47"/>
      <c r="T51" s="47"/>
      <c r="U51" s="47"/>
      <c r="V51" s="47"/>
      <c r="W51" s="120">
        <v>1</v>
      </c>
      <c r="X51" s="47"/>
      <c r="Y51" s="47"/>
      <c r="Z51" s="47"/>
      <c r="AA51" s="118">
        <f>C51+E51+G51+I51+K51+M51+O51+Q51+S51+U51+W51+Y51</f>
        <v>1</v>
      </c>
      <c r="AB51" s="44">
        <f>D51+F51+H51+J51+L51+N51+P51+R51+T51+V51+X51+Z51</f>
        <v>0</v>
      </c>
      <c r="AC51" s="356" t="s">
        <v>408</v>
      </c>
    </row>
    <row r="52" spans="1:29" ht="18">
      <c r="A52" s="327"/>
      <c r="B52" s="330"/>
      <c r="C52" s="325">
        <f>_xlfn.IFERROR(D51/C51,0)</f>
        <v>0</v>
      </c>
      <c r="D52" s="326"/>
      <c r="E52" s="325">
        <f>_xlfn.IFERROR(F51/E51,0)</f>
        <v>0</v>
      </c>
      <c r="F52" s="326"/>
      <c r="G52" s="325">
        <f>_xlfn.IFERROR(H51/G51,0)</f>
        <v>0</v>
      </c>
      <c r="H52" s="326"/>
      <c r="I52" s="325">
        <f>_xlfn.IFERROR(J51/I51,0)</f>
        <v>0</v>
      </c>
      <c r="J52" s="326"/>
      <c r="K52" s="325">
        <f>_xlfn.IFERROR(L51/K51,0)</f>
        <v>0</v>
      </c>
      <c r="L52" s="326"/>
      <c r="M52" s="325">
        <f>_xlfn.IFERROR(N51/M51,0)</f>
        <v>0</v>
      </c>
      <c r="N52" s="326"/>
      <c r="O52" s="325">
        <f>_xlfn.IFERROR(P51/O51,0)</f>
        <v>0</v>
      </c>
      <c r="P52" s="326"/>
      <c r="Q52" s="325">
        <f>_xlfn.IFERROR(R51/Q51,0)</f>
        <v>0</v>
      </c>
      <c r="R52" s="326"/>
      <c r="S52" s="325">
        <f>_xlfn.IFERROR(T51/S51,0)</f>
        <v>0</v>
      </c>
      <c r="T52" s="326"/>
      <c r="U52" s="325">
        <f>_xlfn.IFERROR(V51/U51,0)</f>
        <v>0</v>
      </c>
      <c r="V52" s="326"/>
      <c r="W52" s="325">
        <f>_xlfn.IFERROR(X51/W51,0)</f>
        <v>0</v>
      </c>
      <c r="X52" s="326"/>
      <c r="Y52" s="325">
        <f>_xlfn.IFERROR(Z51/Y51,0)</f>
        <v>0</v>
      </c>
      <c r="Z52" s="326"/>
      <c r="AA52" s="325">
        <f>_xlfn.IFERROR(AB51/AA51,0)</f>
        <v>0</v>
      </c>
      <c r="AB52" s="326"/>
      <c r="AC52" s="358"/>
    </row>
    <row r="53" spans="1:29" ht="18">
      <c r="A53" s="327">
        <v>21</v>
      </c>
      <c r="B53" s="329" t="s">
        <v>406</v>
      </c>
      <c r="C53" s="47"/>
      <c r="D53" s="47"/>
      <c r="E53" s="47"/>
      <c r="F53" s="47"/>
      <c r="G53" s="47"/>
      <c r="H53" s="47"/>
      <c r="I53" s="47"/>
      <c r="J53" s="47"/>
      <c r="K53" s="47"/>
      <c r="L53" s="47"/>
      <c r="M53" s="47"/>
      <c r="N53" s="47"/>
      <c r="O53" s="47"/>
      <c r="P53" s="47"/>
      <c r="Q53" s="47"/>
      <c r="R53" s="47"/>
      <c r="S53" s="47"/>
      <c r="T53" s="47"/>
      <c r="U53" s="47"/>
      <c r="V53" s="47"/>
      <c r="W53" s="47"/>
      <c r="X53" s="47"/>
      <c r="Y53" s="120">
        <v>1</v>
      </c>
      <c r="Z53" s="47"/>
      <c r="AA53" s="118">
        <f>C53+E53+G53+I53+K53+M53+O53+Q53+S53+U53+W53+Y53</f>
        <v>1</v>
      </c>
      <c r="AB53" s="44">
        <f>D53+F53+H53+J53+L53+N53+P53+R53+T53+V53+X53+Z53</f>
        <v>0</v>
      </c>
      <c r="AC53" s="356" t="s">
        <v>413</v>
      </c>
    </row>
    <row r="54" spans="1:29" ht="18">
      <c r="A54" s="327"/>
      <c r="B54" s="330"/>
      <c r="C54" s="325">
        <f>_xlfn.IFERROR(D53/C53,0)</f>
        <v>0</v>
      </c>
      <c r="D54" s="326"/>
      <c r="E54" s="325">
        <f>_xlfn.IFERROR(F53/E53,0)</f>
        <v>0</v>
      </c>
      <c r="F54" s="326"/>
      <c r="G54" s="325">
        <f>_xlfn.IFERROR(H53/G53,0)</f>
        <v>0</v>
      </c>
      <c r="H54" s="326"/>
      <c r="I54" s="325">
        <f>_xlfn.IFERROR(J53/I53,0)</f>
        <v>0</v>
      </c>
      <c r="J54" s="326"/>
      <c r="K54" s="325">
        <f>_xlfn.IFERROR(L53/K53,0)</f>
        <v>0</v>
      </c>
      <c r="L54" s="326"/>
      <c r="M54" s="325">
        <f>_xlfn.IFERROR(N53/M53,0)</f>
        <v>0</v>
      </c>
      <c r="N54" s="326"/>
      <c r="O54" s="325">
        <f>_xlfn.IFERROR(P53/O53,0)</f>
        <v>0</v>
      </c>
      <c r="P54" s="326"/>
      <c r="Q54" s="325">
        <f>_xlfn.IFERROR(R53/Q53,0)</f>
        <v>0</v>
      </c>
      <c r="R54" s="326"/>
      <c r="S54" s="325">
        <f>_xlfn.IFERROR(T53/S53,0)</f>
        <v>0</v>
      </c>
      <c r="T54" s="326"/>
      <c r="U54" s="325">
        <f>_xlfn.IFERROR(V53/U53,0)</f>
        <v>0</v>
      </c>
      <c r="V54" s="326"/>
      <c r="W54" s="325">
        <f>_xlfn.IFERROR(X53/W53,0)</f>
        <v>0</v>
      </c>
      <c r="X54" s="326"/>
      <c r="Y54" s="325">
        <f>_xlfn.IFERROR(Z53/Y53,0)</f>
        <v>0</v>
      </c>
      <c r="Z54" s="326"/>
      <c r="AA54" s="325">
        <f>_xlfn.IFERROR(AB53/AA53,0)</f>
        <v>0</v>
      </c>
      <c r="AB54" s="326"/>
      <c r="AC54" s="358"/>
    </row>
    <row r="55" spans="1:29" ht="18">
      <c r="A55" s="327">
        <v>22</v>
      </c>
      <c r="B55" s="329" t="s">
        <v>407</v>
      </c>
      <c r="C55" s="47"/>
      <c r="D55" s="47"/>
      <c r="E55" s="47"/>
      <c r="F55" s="47"/>
      <c r="G55" s="47"/>
      <c r="H55" s="47"/>
      <c r="I55" s="47"/>
      <c r="J55" s="47"/>
      <c r="K55" s="47"/>
      <c r="L55" s="47"/>
      <c r="M55" s="47"/>
      <c r="N55" s="47"/>
      <c r="O55" s="47"/>
      <c r="P55" s="47"/>
      <c r="Q55" s="47"/>
      <c r="R55" s="47"/>
      <c r="S55" s="47"/>
      <c r="T55" s="47"/>
      <c r="U55" s="47"/>
      <c r="V55" s="47"/>
      <c r="W55" s="47"/>
      <c r="X55" s="47"/>
      <c r="Y55" s="120">
        <v>1</v>
      </c>
      <c r="Z55" s="47"/>
      <c r="AA55" s="118">
        <f>C55+E55+G55+I55+K55+M55+O55+Q55+S55+U55+W55+Y55</f>
        <v>1</v>
      </c>
      <c r="AB55" s="44">
        <f>D55+F55+H55+J55+L55+N55+P55+R55+T55+V55+X55+Z55</f>
        <v>0</v>
      </c>
      <c r="AC55" s="341" t="s">
        <v>409</v>
      </c>
    </row>
    <row r="56" spans="1:29" ht="18">
      <c r="A56" s="327"/>
      <c r="B56" s="330"/>
      <c r="C56" s="325">
        <f>_xlfn.IFERROR(D55/C55,0)</f>
        <v>0</v>
      </c>
      <c r="D56" s="326"/>
      <c r="E56" s="325">
        <f>_xlfn.IFERROR(F55/E55,0)</f>
        <v>0</v>
      </c>
      <c r="F56" s="326"/>
      <c r="G56" s="325">
        <f>_xlfn.IFERROR(H55/G55,0)</f>
        <v>0</v>
      </c>
      <c r="H56" s="326"/>
      <c r="I56" s="325">
        <f>_xlfn.IFERROR(J55/I55,0)</f>
        <v>0</v>
      </c>
      <c r="J56" s="326"/>
      <c r="K56" s="325">
        <f>_xlfn.IFERROR(L55/K55,0)</f>
        <v>0</v>
      </c>
      <c r="L56" s="326"/>
      <c r="M56" s="325">
        <f>_xlfn.IFERROR(N55/M55,0)</f>
        <v>0</v>
      </c>
      <c r="N56" s="326"/>
      <c r="O56" s="325">
        <f>_xlfn.IFERROR(P55/O55,0)</f>
        <v>0</v>
      </c>
      <c r="P56" s="326"/>
      <c r="Q56" s="325">
        <f>_xlfn.IFERROR(R55/Q55,0)</f>
        <v>0</v>
      </c>
      <c r="R56" s="326"/>
      <c r="S56" s="325">
        <f>_xlfn.IFERROR(T55/S55,0)</f>
        <v>0</v>
      </c>
      <c r="T56" s="326"/>
      <c r="U56" s="325">
        <f>_xlfn.IFERROR(V55/U55,0)</f>
        <v>0</v>
      </c>
      <c r="V56" s="326"/>
      <c r="W56" s="325">
        <f>_xlfn.IFERROR(X55/W55,0)</f>
        <v>0</v>
      </c>
      <c r="X56" s="326"/>
      <c r="Y56" s="325">
        <f>_xlfn.IFERROR(Z55/Y55,0)</f>
        <v>0</v>
      </c>
      <c r="Z56" s="326"/>
      <c r="AA56" s="325">
        <f>_xlfn.IFERROR(AB55/AA55,0)</f>
        <v>0</v>
      </c>
      <c r="AB56" s="326"/>
      <c r="AC56" s="342"/>
    </row>
    <row r="57" spans="1:29" ht="18">
      <c r="A57" s="332">
        <v>23</v>
      </c>
      <c r="B57" s="338" t="s">
        <v>412</v>
      </c>
      <c r="C57" s="125">
        <v>0.083</v>
      </c>
      <c r="D57" s="117">
        <v>0.083</v>
      </c>
      <c r="E57" s="117">
        <v>0.083</v>
      </c>
      <c r="F57" s="117">
        <v>0.083</v>
      </c>
      <c r="G57" s="117">
        <v>0.083</v>
      </c>
      <c r="H57" s="54"/>
      <c r="I57" s="117">
        <v>0.083</v>
      </c>
      <c r="J57" s="42"/>
      <c r="K57" s="117">
        <v>0.083</v>
      </c>
      <c r="L57" s="42"/>
      <c r="M57" s="117">
        <v>0.083</v>
      </c>
      <c r="N57" s="42"/>
      <c r="O57" s="117">
        <v>0.083</v>
      </c>
      <c r="P57" s="42"/>
      <c r="Q57" s="117">
        <v>0.083</v>
      </c>
      <c r="R57" s="42"/>
      <c r="S57" s="117">
        <v>0.083</v>
      </c>
      <c r="T57" s="42"/>
      <c r="U57" s="117">
        <v>0.083</v>
      </c>
      <c r="V57" s="42"/>
      <c r="W57" s="117">
        <v>0.083</v>
      </c>
      <c r="X57" s="42"/>
      <c r="Y57" s="117">
        <v>0.083</v>
      </c>
      <c r="Z57" s="43"/>
      <c r="AA57" s="118">
        <f>C57+E57+G57+I57+K57+M57+O57+Q57+S57+U57+W57+Y57</f>
        <v>0.9959999999999999</v>
      </c>
      <c r="AB57" s="44">
        <f>D57+F57+H57+J57+L57+N57+P57+R57+T57+V57+X57+Z57</f>
        <v>0.166</v>
      </c>
      <c r="AC57" s="341" t="s">
        <v>410</v>
      </c>
    </row>
    <row r="58" spans="1:29" ht="18">
      <c r="A58" s="333"/>
      <c r="B58" s="339"/>
      <c r="C58" s="325">
        <f>_xlfn.IFERROR(D57/C57,0)</f>
        <v>1</v>
      </c>
      <c r="D58" s="326"/>
      <c r="E58" s="325">
        <f>_xlfn.IFERROR(F57/E57,0)</f>
        <v>1</v>
      </c>
      <c r="F58" s="326"/>
      <c r="G58" s="325">
        <f>_xlfn.IFERROR(H57/G57,0)</f>
        <v>0</v>
      </c>
      <c r="H58" s="326"/>
      <c r="I58" s="325">
        <f>_xlfn.IFERROR(J57/I57,0)</f>
        <v>0</v>
      </c>
      <c r="J58" s="326"/>
      <c r="K58" s="325">
        <f>_xlfn.IFERROR(L57/K57,0)</f>
        <v>0</v>
      </c>
      <c r="L58" s="326"/>
      <c r="M58" s="325">
        <f>_xlfn.IFERROR(N57/M57,0)</f>
        <v>0</v>
      </c>
      <c r="N58" s="326"/>
      <c r="O58" s="325">
        <f>_xlfn.IFERROR(P57/O57,0)</f>
        <v>0</v>
      </c>
      <c r="P58" s="326"/>
      <c r="Q58" s="325">
        <f>_xlfn.IFERROR(R57/Q57,0)</f>
        <v>0</v>
      </c>
      <c r="R58" s="326"/>
      <c r="S58" s="325">
        <f>_xlfn.IFERROR(T57/S57,0)</f>
        <v>0</v>
      </c>
      <c r="T58" s="326"/>
      <c r="U58" s="325">
        <f>_xlfn.IFERROR(V57/U57,0)</f>
        <v>0</v>
      </c>
      <c r="V58" s="326"/>
      <c r="W58" s="325">
        <f>_xlfn.IFERROR(X57/W57,0)</f>
        <v>0</v>
      </c>
      <c r="X58" s="326"/>
      <c r="Y58" s="325">
        <f>_xlfn.IFERROR(Z57/Y57,0)</f>
        <v>0</v>
      </c>
      <c r="Z58" s="326"/>
      <c r="AA58" s="325">
        <f>_xlfn.IFERROR(AB57/AA57,0)</f>
        <v>0.16666666666666669</v>
      </c>
      <c r="AB58" s="326"/>
      <c r="AC58" s="342"/>
    </row>
    <row r="59" spans="1:28" ht="18">
      <c r="A59" s="39"/>
      <c r="B59" s="328" t="s">
        <v>414</v>
      </c>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row>
    <row r="60" spans="1:29" ht="18">
      <c r="A60" s="327">
        <v>24</v>
      </c>
      <c r="B60" s="338" t="s">
        <v>415</v>
      </c>
      <c r="C60" s="117">
        <v>0.083</v>
      </c>
      <c r="D60" s="117">
        <v>0.083</v>
      </c>
      <c r="E60" s="117">
        <v>0.083</v>
      </c>
      <c r="F60" s="117">
        <v>0.083</v>
      </c>
      <c r="G60" s="117">
        <v>0.083</v>
      </c>
      <c r="H60" s="125">
        <v>0.083</v>
      </c>
      <c r="I60" s="117">
        <v>0.083</v>
      </c>
      <c r="J60" s="42"/>
      <c r="K60" s="117">
        <v>0.083</v>
      </c>
      <c r="L60" s="42"/>
      <c r="M60" s="117">
        <v>0.083</v>
      </c>
      <c r="N60" s="42"/>
      <c r="O60" s="117">
        <v>0.083</v>
      </c>
      <c r="P60" s="42"/>
      <c r="Q60" s="117">
        <v>0.083</v>
      </c>
      <c r="R60" s="42"/>
      <c r="S60" s="117">
        <v>0.083</v>
      </c>
      <c r="T60" s="42"/>
      <c r="U60" s="117">
        <v>0.083</v>
      </c>
      <c r="V60" s="42"/>
      <c r="W60" s="117">
        <v>0.083</v>
      </c>
      <c r="X60" s="42"/>
      <c r="Y60" s="117">
        <v>0.083</v>
      </c>
      <c r="Z60" s="43"/>
      <c r="AA60" s="118">
        <f>C60+E60+G60+I60+K60+M60+O60+Q60+S60+U60+W60+Y60</f>
        <v>0.9959999999999999</v>
      </c>
      <c r="AB60" s="44">
        <f>D60+F60+H60+J60+L60+N60+P60+R60+T60+V60+X60+Z60</f>
        <v>0.249</v>
      </c>
      <c r="AC60" s="356" t="s">
        <v>417</v>
      </c>
    </row>
    <row r="61" spans="1:29" ht="18">
      <c r="A61" s="327"/>
      <c r="B61" s="339"/>
      <c r="C61" s="325">
        <f>_xlfn.IFERROR(D60/C60,0)</f>
        <v>1</v>
      </c>
      <c r="D61" s="326"/>
      <c r="E61" s="325">
        <f>_xlfn.IFERROR(F60/E60,0)</f>
        <v>1</v>
      </c>
      <c r="F61" s="326"/>
      <c r="G61" s="325">
        <f>_xlfn.IFERROR(H60/G60,0)</f>
        <v>1</v>
      </c>
      <c r="H61" s="326"/>
      <c r="I61" s="325">
        <f>_xlfn.IFERROR(J60/I60,0)</f>
        <v>0</v>
      </c>
      <c r="J61" s="326"/>
      <c r="K61" s="325">
        <f>_xlfn.IFERROR(L60/K60,0)</f>
        <v>0</v>
      </c>
      <c r="L61" s="326"/>
      <c r="M61" s="325">
        <f>_xlfn.IFERROR(N60/M60,0)</f>
        <v>0</v>
      </c>
      <c r="N61" s="326"/>
      <c r="O61" s="325">
        <f>_xlfn.IFERROR(P60/O60,0)</f>
        <v>0</v>
      </c>
      <c r="P61" s="326"/>
      <c r="Q61" s="325">
        <f>_xlfn.IFERROR(R60/Q60,0)</f>
        <v>0</v>
      </c>
      <c r="R61" s="326"/>
      <c r="S61" s="325">
        <f>_xlfn.IFERROR(T60/S60,0)</f>
        <v>0</v>
      </c>
      <c r="T61" s="326"/>
      <c r="U61" s="325">
        <f>_xlfn.IFERROR(V60/U60,0)</f>
        <v>0</v>
      </c>
      <c r="V61" s="326"/>
      <c r="W61" s="325">
        <f>_xlfn.IFERROR(X60/W60,0)</f>
        <v>0</v>
      </c>
      <c r="X61" s="326"/>
      <c r="Y61" s="325">
        <f>_xlfn.IFERROR(Z60/Y60,0)</f>
        <v>0</v>
      </c>
      <c r="Z61" s="326"/>
      <c r="AA61" s="325">
        <f>_xlfn.IFERROR(AB60/AA60,0)</f>
        <v>0.25000000000000006</v>
      </c>
      <c r="AB61" s="326"/>
      <c r="AC61" s="358"/>
    </row>
    <row r="62" spans="1:29" ht="18">
      <c r="A62" s="327">
        <v>25</v>
      </c>
      <c r="B62" s="338" t="s">
        <v>416</v>
      </c>
      <c r="C62" s="47"/>
      <c r="D62" s="47"/>
      <c r="E62" s="47"/>
      <c r="F62" s="47"/>
      <c r="G62" s="47"/>
      <c r="H62" s="47"/>
      <c r="I62" s="47"/>
      <c r="J62" s="47"/>
      <c r="K62" s="120">
        <v>1</v>
      </c>
      <c r="L62" s="47"/>
      <c r="M62" s="47"/>
      <c r="N62" s="47"/>
      <c r="O62" s="47"/>
      <c r="P62" s="47"/>
      <c r="Q62" s="47"/>
      <c r="R62" s="47"/>
      <c r="S62" s="47"/>
      <c r="T62" s="47"/>
      <c r="U62" s="47"/>
      <c r="V62" s="47"/>
      <c r="W62" s="47"/>
      <c r="X62" s="47"/>
      <c r="Y62" s="47"/>
      <c r="Z62" s="47"/>
      <c r="AA62" s="118">
        <f>C62+E62+G62+I62+K62+M62+O62+Q62+S62+U62+W62+Y62</f>
        <v>1</v>
      </c>
      <c r="AB62" s="44">
        <f>D62+F62+H62+J62+L62+N62+P62+R62+T62+V62+X62+Z62</f>
        <v>0</v>
      </c>
      <c r="AC62" s="356" t="s">
        <v>418</v>
      </c>
    </row>
    <row r="63" spans="1:29" ht="18">
      <c r="A63" s="327"/>
      <c r="B63" s="339"/>
      <c r="C63" s="325">
        <f>_xlfn.IFERROR(D62/C62,0)</f>
        <v>0</v>
      </c>
      <c r="D63" s="326"/>
      <c r="E63" s="325">
        <f>_xlfn.IFERROR(F62/E62,0)</f>
        <v>0</v>
      </c>
      <c r="F63" s="326"/>
      <c r="G63" s="325">
        <f>_xlfn.IFERROR(H62/G62,0)</f>
        <v>0</v>
      </c>
      <c r="H63" s="326"/>
      <c r="I63" s="325">
        <f>_xlfn.IFERROR(J62/I62,0)</f>
        <v>0</v>
      </c>
      <c r="J63" s="326"/>
      <c r="K63" s="325">
        <f>_xlfn.IFERROR(L62/K62,0)</f>
        <v>0</v>
      </c>
      <c r="L63" s="326"/>
      <c r="M63" s="325">
        <f>_xlfn.IFERROR(N62/M62,0)</f>
        <v>0</v>
      </c>
      <c r="N63" s="326"/>
      <c r="O63" s="325">
        <f>_xlfn.IFERROR(P62/O62,0)</f>
        <v>0</v>
      </c>
      <c r="P63" s="326"/>
      <c r="Q63" s="325">
        <f>_xlfn.IFERROR(R62/Q62,0)</f>
        <v>0</v>
      </c>
      <c r="R63" s="326"/>
      <c r="S63" s="325">
        <f>_xlfn.IFERROR(T62/S62,0)</f>
        <v>0</v>
      </c>
      <c r="T63" s="326"/>
      <c r="U63" s="325">
        <f>_xlfn.IFERROR(V62/U62,0)</f>
        <v>0</v>
      </c>
      <c r="V63" s="326"/>
      <c r="W63" s="325">
        <f>_xlfn.IFERROR(X62/W62,0)</f>
        <v>0</v>
      </c>
      <c r="X63" s="326"/>
      <c r="Y63" s="325">
        <f>_xlfn.IFERROR(Z62/Y62,0)</f>
        <v>0</v>
      </c>
      <c r="Z63" s="326"/>
      <c r="AA63" s="325">
        <f>_xlfn.IFERROR(AB62/AA62,0)</f>
        <v>0</v>
      </c>
      <c r="AB63" s="326"/>
      <c r="AC63" s="357"/>
    </row>
  </sheetData>
  <sheetProtection/>
  <mergeCells count="430">
    <mergeCell ref="AC62:AC63"/>
    <mergeCell ref="AC49:AC50"/>
    <mergeCell ref="AC51:AC52"/>
    <mergeCell ref="AC53:AC54"/>
    <mergeCell ref="AC55:AC56"/>
    <mergeCell ref="AC57:AC58"/>
    <mergeCell ref="AC60:AC61"/>
    <mergeCell ref="AC34:AC35"/>
    <mergeCell ref="AC36:AC37"/>
    <mergeCell ref="AC38:AC39"/>
    <mergeCell ref="AC43:AC44"/>
    <mergeCell ref="AC40:AC41"/>
    <mergeCell ref="AC46:AC47"/>
    <mergeCell ref="B12:B13"/>
    <mergeCell ref="AC12:AC13"/>
    <mergeCell ref="AC32:AC33"/>
    <mergeCell ref="AC30:AC31"/>
    <mergeCell ref="S28:T28"/>
    <mergeCell ref="U28:V28"/>
    <mergeCell ref="W28:X28"/>
    <mergeCell ref="Y28:Z28"/>
    <mergeCell ref="AA28:AB28"/>
    <mergeCell ref="K28:L28"/>
    <mergeCell ref="B60:B61"/>
    <mergeCell ref="B62:B63"/>
    <mergeCell ref="B40:B41"/>
    <mergeCell ref="B34:B35"/>
    <mergeCell ref="B32:B33"/>
    <mergeCell ref="B19:B20"/>
    <mergeCell ref="B21:B22"/>
    <mergeCell ref="B29:AB29"/>
    <mergeCell ref="C20:D20"/>
    <mergeCell ref="E20:F20"/>
    <mergeCell ref="A57:A58"/>
    <mergeCell ref="B57:B58"/>
    <mergeCell ref="B55:B56"/>
    <mergeCell ref="B51:B52"/>
    <mergeCell ref="G28:H28"/>
    <mergeCell ref="I28:J28"/>
    <mergeCell ref="A38:A39"/>
    <mergeCell ref="A40:A41"/>
    <mergeCell ref="A34:A35"/>
    <mergeCell ref="A36:A37"/>
    <mergeCell ref="M28:N28"/>
    <mergeCell ref="O28:P28"/>
    <mergeCell ref="Q28:R28"/>
    <mergeCell ref="Y26:Z26"/>
    <mergeCell ref="AA26:AB26"/>
    <mergeCell ref="B25:B26"/>
    <mergeCell ref="M26:N26"/>
    <mergeCell ref="O26:P26"/>
    <mergeCell ref="Q26:R26"/>
    <mergeCell ref="S26:T26"/>
    <mergeCell ref="AC25:AC26"/>
    <mergeCell ref="W26:X26"/>
    <mergeCell ref="Q24:R24"/>
    <mergeCell ref="S24:T24"/>
    <mergeCell ref="U24:V24"/>
    <mergeCell ref="A27:A28"/>
    <mergeCell ref="B27:B28"/>
    <mergeCell ref="AC27:AC28"/>
    <mergeCell ref="C28:D28"/>
    <mergeCell ref="E28:F28"/>
    <mergeCell ref="U26:V26"/>
    <mergeCell ref="A25:A26"/>
    <mergeCell ref="C26:D26"/>
    <mergeCell ref="E26:F26"/>
    <mergeCell ref="G26:H26"/>
    <mergeCell ref="I26:J26"/>
    <mergeCell ref="K26:L26"/>
    <mergeCell ref="W24:X24"/>
    <mergeCell ref="Y24:Z24"/>
    <mergeCell ref="AA24:AB24"/>
    <mergeCell ref="A23:A24"/>
    <mergeCell ref="B23:B24"/>
    <mergeCell ref="AC23:AC24"/>
    <mergeCell ref="C24:D24"/>
    <mergeCell ref="E24:F24"/>
    <mergeCell ref="G24:H24"/>
    <mergeCell ref="I24:J24"/>
    <mergeCell ref="A3:A5"/>
    <mergeCell ref="B3:B5"/>
    <mergeCell ref="C3:D3"/>
    <mergeCell ref="E3:F3"/>
    <mergeCell ref="G3:H3"/>
    <mergeCell ref="I3:J3"/>
    <mergeCell ref="C5:D5"/>
    <mergeCell ref="K5:L5"/>
    <mergeCell ref="M5:N5"/>
    <mergeCell ref="O5:P5"/>
    <mergeCell ref="K24:L24"/>
    <mergeCell ref="M24:N24"/>
    <mergeCell ref="O24:P24"/>
    <mergeCell ref="B14:AB14"/>
    <mergeCell ref="E11:F11"/>
    <mergeCell ref="G11:H11"/>
    <mergeCell ref="I11:J11"/>
    <mergeCell ref="Y3:Z3"/>
    <mergeCell ref="B1:AB1"/>
    <mergeCell ref="B2:AB2"/>
    <mergeCell ref="K3:L3"/>
    <mergeCell ref="M3:N3"/>
    <mergeCell ref="AA3:AB3"/>
    <mergeCell ref="Q5:R5"/>
    <mergeCell ref="O3:P3"/>
    <mergeCell ref="B7:AB7"/>
    <mergeCell ref="Q3:R3"/>
    <mergeCell ref="S3:T3"/>
    <mergeCell ref="U3:V3"/>
    <mergeCell ref="W3:X3"/>
    <mergeCell ref="E5:F5"/>
    <mergeCell ref="G5:H5"/>
    <mergeCell ref="I5:J5"/>
    <mergeCell ref="A8:A9"/>
    <mergeCell ref="B8:B9"/>
    <mergeCell ref="AC8:AC9"/>
    <mergeCell ref="AC10:AC11"/>
    <mergeCell ref="S5:T5"/>
    <mergeCell ref="U5:V5"/>
    <mergeCell ref="W5:X5"/>
    <mergeCell ref="Y5:Z5"/>
    <mergeCell ref="AA5:AB5"/>
    <mergeCell ref="C9:D9"/>
    <mergeCell ref="A15:A16"/>
    <mergeCell ref="A17:A18"/>
    <mergeCell ref="A10:A11"/>
    <mergeCell ref="B10:B11"/>
    <mergeCell ref="A12:A13"/>
    <mergeCell ref="C11:D11"/>
    <mergeCell ref="C13:D13"/>
    <mergeCell ref="C18:D18"/>
    <mergeCell ref="B17:B18"/>
    <mergeCell ref="B15:B16"/>
    <mergeCell ref="A30:A31"/>
    <mergeCell ref="A32:A33"/>
    <mergeCell ref="U31:V31"/>
    <mergeCell ref="W31:X31"/>
    <mergeCell ref="Y31:Z31"/>
    <mergeCell ref="A49:A50"/>
    <mergeCell ref="B49:B50"/>
    <mergeCell ref="U33:V33"/>
    <mergeCell ref="W33:X33"/>
    <mergeCell ref="Y33:Z33"/>
    <mergeCell ref="A51:A52"/>
    <mergeCell ref="B42:AB42"/>
    <mergeCell ref="A43:A44"/>
    <mergeCell ref="B43:B44"/>
    <mergeCell ref="A46:A47"/>
    <mergeCell ref="B46:B47"/>
    <mergeCell ref="B48:AB48"/>
    <mergeCell ref="O44:P44"/>
    <mergeCell ref="W44:X44"/>
    <mergeCell ref="Y44:Z44"/>
    <mergeCell ref="A62:A63"/>
    <mergeCell ref="A19:A20"/>
    <mergeCell ref="A21:A22"/>
    <mergeCell ref="B45:AB45"/>
    <mergeCell ref="B59:AB59"/>
    <mergeCell ref="A60:A61"/>
    <mergeCell ref="A53:A54"/>
    <mergeCell ref="B53:B54"/>
    <mergeCell ref="A55:A56"/>
    <mergeCell ref="O20:P20"/>
    <mergeCell ref="E9:F9"/>
    <mergeCell ref="G9:H9"/>
    <mergeCell ref="I9:J9"/>
    <mergeCell ref="K9:L9"/>
    <mergeCell ref="M9:N9"/>
    <mergeCell ref="O9:P9"/>
    <mergeCell ref="Q9:R9"/>
    <mergeCell ref="S9:T9"/>
    <mergeCell ref="U9:V9"/>
    <mergeCell ref="W9:X9"/>
    <mergeCell ref="Y9:Z9"/>
    <mergeCell ref="AA9:AB9"/>
    <mergeCell ref="K11:L11"/>
    <mergeCell ref="M11:N11"/>
    <mergeCell ref="O11:P11"/>
    <mergeCell ref="Q11:R11"/>
    <mergeCell ref="S11:T11"/>
    <mergeCell ref="U11:V11"/>
    <mergeCell ref="W11:X11"/>
    <mergeCell ref="Y11:Z11"/>
    <mergeCell ref="AA11:AB11"/>
    <mergeCell ref="C16:D16"/>
    <mergeCell ref="E16:F16"/>
    <mergeCell ref="G16:H16"/>
    <mergeCell ref="I16:J16"/>
    <mergeCell ref="K16:L16"/>
    <mergeCell ref="M16:N16"/>
    <mergeCell ref="O16:P16"/>
    <mergeCell ref="Q16:R16"/>
    <mergeCell ref="S16:T16"/>
    <mergeCell ref="U16:V16"/>
    <mergeCell ref="W16:X16"/>
    <mergeCell ref="Y16:Z16"/>
    <mergeCell ref="AA16:AB16"/>
    <mergeCell ref="E13:F13"/>
    <mergeCell ref="G13:H13"/>
    <mergeCell ref="I13:J13"/>
    <mergeCell ref="K13:L13"/>
    <mergeCell ref="M13:N13"/>
    <mergeCell ref="O13:P13"/>
    <mergeCell ref="Q13:R13"/>
    <mergeCell ref="S13:T13"/>
    <mergeCell ref="U13:V13"/>
    <mergeCell ref="W13:X13"/>
    <mergeCell ref="Y13:Z13"/>
    <mergeCell ref="AA13:AB13"/>
    <mergeCell ref="E18:F18"/>
    <mergeCell ref="G18:H18"/>
    <mergeCell ref="I18:J18"/>
    <mergeCell ref="K18:L18"/>
    <mergeCell ref="M18:N18"/>
    <mergeCell ref="O18:P18"/>
    <mergeCell ref="Q18:R18"/>
    <mergeCell ref="S18:T18"/>
    <mergeCell ref="U18:V18"/>
    <mergeCell ref="W18:X18"/>
    <mergeCell ref="Y18:Z18"/>
    <mergeCell ref="AA18:AB18"/>
    <mergeCell ref="G20:H20"/>
    <mergeCell ref="I20:J20"/>
    <mergeCell ref="K20:L20"/>
    <mergeCell ref="M20:N20"/>
    <mergeCell ref="Q20:R20"/>
    <mergeCell ref="S20:T20"/>
    <mergeCell ref="U20:V20"/>
    <mergeCell ref="W20:X20"/>
    <mergeCell ref="Y20:Z20"/>
    <mergeCell ref="AA20:AB20"/>
    <mergeCell ref="C22:D22"/>
    <mergeCell ref="E22:F22"/>
    <mergeCell ref="G22:H22"/>
    <mergeCell ref="I22:J22"/>
    <mergeCell ref="K22:L22"/>
    <mergeCell ref="M22:N22"/>
    <mergeCell ref="O22:P22"/>
    <mergeCell ref="Q22:R22"/>
    <mergeCell ref="S22:T22"/>
    <mergeCell ref="U22:V22"/>
    <mergeCell ref="W22:X22"/>
    <mergeCell ref="Y22:Z22"/>
    <mergeCell ref="AA22:AB22"/>
    <mergeCell ref="C31:D31"/>
    <mergeCell ref="E31:F31"/>
    <mergeCell ref="G31:H31"/>
    <mergeCell ref="I31:J31"/>
    <mergeCell ref="K31:L31"/>
    <mergeCell ref="M31:N31"/>
    <mergeCell ref="O31:P31"/>
    <mergeCell ref="Q31:R31"/>
    <mergeCell ref="S31:T31"/>
    <mergeCell ref="AA31:AB31"/>
    <mergeCell ref="C33:D33"/>
    <mergeCell ref="E33:F33"/>
    <mergeCell ref="G33:H33"/>
    <mergeCell ref="I33:J33"/>
    <mergeCell ref="K33:L33"/>
    <mergeCell ref="M33:N33"/>
    <mergeCell ref="O33:P33"/>
    <mergeCell ref="Q33:R33"/>
    <mergeCell ref="S33:T33"/>
    <mergeCell ref="AA33:AB33"/>
    <mergeCell ref="C35:D35"/>
    <mergeCell ref="E35:F35"/>
    <mergeCell ref="G35:H35"/>
    <mergeCell ref="I35:J35"/>
    <mergeCell ref="K35:L35"/>
    <mergeCell ref="M35:N35"/>
    <mergeCell ref="O35:P35"/>
    <mergeCell ref="Q35:R35"/>
    <mergeCell ref="S35:T35"/>
    <mergeCell ref="U35:V35"/>
    <mergeCell ref="W35:X35"/>
    <mergeCell ref="Y35:Z35"/>
    <mergeCell ref="AA35:AB35"/>
    <mergeCell ref="C37:D37"/>
    <mergeCell ref="E37:F37"/>
    <mergeCell ref="G37:H37"/>
    <mergeCell ref="I37:J37"/>
    <mergeCell ref="K37:L37"/>
    <mergeCell ref="M37:N37"/>
    <mergeCell ref="O37:P37"/>
    <mergeCell ref="Q37:R37"/>
    <mergeCell ref="S37:T37"/>
    <mergeCell ref="U37:V37"/>
    <mergeCell ref="W37:X37"/>
    <mergeCell ref="Y37:Z37"/>
    <mergeCell ref="AA37:AB37"/>
    <mergeCell ref="C39:D39"/>
    <mergeCell ref="E39:F39"/>
    <mergeCell ref="G39:H39"/>
    <mergeCell ref="I39:J39"/>
    <mergeCell ref="K39:L39"/>
    <mergeCell ref="M39:N39"/>
    <mergeCell ref="O39:P39"/>
    <mergeCell ref="Q39:R39"/>
    <mergeCell ref="S39:T39"/>
    <mergeCell ref="U39:V39"/>
    <mergeCell ref="W39:X39"/>
    <mergeCell ref="Y39:Z39"/>
    <mergeCell ref="AA39:AB39"/>
    <mergeCell ref="C41:D41"/>
    <mergeCell ref="E41:F41"/>
    <mergeCell ref="G41:H41"/>
    <mergeCell ref="I41:J41"/>
    <mergeCell ref="K41:L41"/>
    <mergeCell ref="M41:N41"/>
    <mergeCell ref="O41:P41"/>
    <mergeCell ref="Q41:R41"/>
    <mergeCell ref="S41:T41"/>
    <mergeCell ref="U41:V41"/>
    <mergeCell ref="W41:X41"/>
    <mergeCell ref="Y41:Z41"/>
    <mergeCell ref="AA41:AB41"/>
    <mergeCell ref="C44:D44"/>
    <mergeCell ref="E44:F44"/>
    <mergeCell ref="G44:H44"/>
    <mergeCell ref="I44:J44"/>
    <mergeCell ref="K44:L44"/>
    <mergeCell ref="M44:N44"/>
    <mergeCell ref="Q44:R44"/>
    <mergeCell ref="S44:T44"/>
    <mergeCell ref="U44:V44"/>
    <mergeCell ref="AA44:AB44"/>
    <mergeCell ref="C47:D47"/>
    <mergeCell ref="E47:F47"/>
    <mergeCell ref="G47:H47"/>
    <mergeCell ref="I47:J47"/>
    <mergeCell ref="K47:L47"/>
    <mergeCell ref="M47:N47"/>
    <mergeCell ref="O47:P47"/>
    <mergeCell ref="Q47:R47"/>
    <mergeCell ref="S47:T47"/>
    <mergeCell ref="U47:V47"/>
    <mergeCell ref="W47:X47"/>
    <mergeCell ref="Y47:Z47"/>
    <mergeCell ref="AA47:AB47"/>
    <mergeCell ref="C50:D50"/>
    <mergeCell ref="E50:F50"/>
    <mergeCell ref="G50:H50"/>
    <mergeCell ref="I50:J50"/>
    <mergeCell ref="K50:L50"/>
    <mergeCell ref="M50:N50"/>
    <mergeCell ref="O50:P50"/>
    <mergeCell ref="Q50:R50"/>
    <mergeCell ref="S50:T50"/>
    <mergeCell ref="U50:V50"/>
    <mergeCell ref="W50:X50"/>
    <mergeCell ref="Y50:Z50"/>
    <mergeCell ref="AA50:AB50"/>
    <mergeCell ref="C52:D52"/>
    <mergeCell ref="E52:F52"/>
    <mergeCell ref="G52:H52"/>
    <mergeCell ref="I52:J52"/>
    <mergeCell ref="K52:L52"/>
    <mergeCell ref="M52:N52"/>
    <mergeCell ref="O52:P52"/>
    <mergeCell ref="Q52:R52"/>
    <mergeCell ref="S52:T52"/>
    <mergeCell ref="U52:V52"/>
    <mergeCell ref="W52:X52"/>
    <mergeCell ref="Y52:Z52"/>
    <mergeCell ref="AA52:AB52"/>
    <mergeCell ref="C54:D54"/>
    <mergeCell ref="E54:F54"/>
    <mergeCell ref="G54:H54"/>
    <mergeCell ref="I54:J54"/>
    <mergeCell ref="K54:L54"/>
    <mergeCell ref="M54:N54"/>
    <mergeCell ref="O54:P54"/>
    <mergeCell ref="Q54:R54"/>
    <mergeCell ref="S54:T54"/>
    <mergeCell ref="U54:V54"/>
    <mergeCell ref="W54:X54"/>
    <mergeCell ref="Y54:Z54"/>
    <mergeCell ref="AA54:AB54"/>
    <mergeCell ref="C56:D56"/>
    <mergeCell ref="E56:F56"/>
    <mergeCell ref="G56:H56"/>
    <mergeCell ref="I56:J56"/>
    <mergeCell ref="K56:L56"/>
    <mergeCell ref="M56:N56"/>
    <mergeCell ref="O56:P56"/>
    <mergeCell ref="Q56:R56"/>
    <mergeCell ref="S56:T56"/>
    <mergeCell ref="U56:V56"/>
    <mergeCell ref="W56:X56"/>
    <mergeCell ref="Y56:Z56"/>
    <mergeCell ref="AA56:AB56"/>
    <mergeCell ref="C58:D58"/>
    <mergeCell ref="E58:F58"/>
    <mergeCell ref="G58:H58"/>
    <mergeCell ref="I58:J58"/>
    <mergeCell ref="K58:L58"/>
    <mergeCell ref="M58:N58"/>
    <mergeCell ref="O58:P58"/>
    <mergeCell ref="Q58:R58"/>
    <mergeCell ref="S58:T58"/>
    <mergeCell ref="AA58:AB58"/>
    <mergeCell ref="C61:D61"/>
    <mergeCell ref="E61:F61"/>
    <mergeCell ref="G61:H61"/>
    <mergeCell ref="I61:J61"/>
    <mergeCell ref="K61:L61"/>
    <mergeCell ref="M61:N61"/>
    <mergeCell ref="U61:V61"/>
    <mergeCell ref="W61:X61"/>
    <mergeCell ref="Y61:Z61"/>
    <mergeCell ref="U58:V58"/>
    <mergeCell ref="W58:X58"/>
    <mergeCell ref="Y58:Z58"/>
    <mergeCell ref="M63:N63"/>
    <mergeCell ref="O63:P63"/>
    <mergeCell ref="Q63:R63"/>
    <mergeCell ref="S63:T63"/>
    <mergeCell ref="O61:P61"/>
    <mergeCell ref="Q61:R61"/>
    <mergeCell ref="S61:T61"/>
    <mergeCell ref="U63:V63"/>
    <mergeCell ref="W63:X63"/>
    <mergeCell ref="Y63:Z63"/>
    <mergeCell ref="AA63:AB63"/>
    <mergeCell ref="AA61:AB61"/>
    <mergeCell ref="C63:D63"/>
    <mergeCell ref="E63:F63"/>
    <mergeCell ref="G63:H63"/>
    <mergeCell ref="I63:J63"/>
    <mergeCell ref="K63:L63"/>
  </mergeCells>
  <printOptions gridLines="1"/>
  <pageMargins left="0.25" right="0.25" top="1" bottom="1" header="0.3" footer="0.3"/>
  <pageSetup horizontalDpi="600" verticalDpi="600" orientation="landscape" paperSize="9" scale="44"/>
  <rowBreaks count="2" manualBreakCount="2">
    <brk id="26" max="255" man="1"/>
    <brk id="47" max="255" man="1"/>
  </rowBreaks>
</worksheet>
</file>

<file path=xl/worksheets/sheet3.xml><?xml version="1.0" encoding="utf-8"?>
<worksheet xmlns="http://schemas.openxmlformats.org/spreadsheetml/2006/main" xmlns:r="http://schemas.openxmlformats.org/officeDocument/2006/relationships">
  <dimension ref="A1:AC28"/>
  <sheetViews>
    <sheetView zoomScale="90" zoomScaleNormal="90" zoomScaleSheetLayoutView="70" zoomScalePageLayoutView="0" workbookViewId="0" topLeftCell="A1">
      <pane ySplit="6" topLeftCell="A7" activePane="bottomLeft" state="frozen"/>
      <selection pane="topLeft" activeCell="A1" sqref="A1"/>
      <selection pane="bottomLeft" activeCell="B10" sqref="B10"/>
    </sheetView>
  </sheetViews>
  <sheetFormatPr defaultColWidth="9.140625" defaultRowHeight="15"/>
  <cols>
    <col min="1" max="1" width="5.140625" style="32" customWidth="1"/>
    <col min="2" max="2" width="46.8515625" style="12" customWidth="1"/>
    <col min="3" max="28" width="6.7109375" style="7" customWidth="1"/>
    <col min="29" max="29" width="19.00390625" style="32" customWidth="1"/>
    <col min="30" max="16384" width="9.140625" style="7" customWidth="1"/>
  </cols>
  <sheetData>
    <row r="1" spans="1:29" ht="41.25" customHeight="1">
      <c r="A1" s="29"/>
      <c r="B1" s="344" t="s">
        <v>481</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29"/>
    </row>
    <row r="2" spans="1:29" ht="37.5" customHeight="1" thickBot="1">
      <c r="A2" s="29"/>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29"/>
    </row>
    <row r="3" spans="1:29" ht="85.5" customHeight="1" thickBot="1">
      <c r="A3" s="365" t="s">
        <v>23</v>
      </c>
      <c r="B3" s="343" t="s">
        <v>460</v>
      </c>
      <c r="C3" s="343" t="s">
        <v>2</v>
      </c>
      <c r="D3" s="343"/>
      <c r="E3" s="343" t="s">
        <v>3</v>
      </c>
      <c r="F3" s="343"/>
      <c r="G3" s="343" t="s">
        <v>8</v>
      </c>
      <c r="H3" s="343"/>
      <c r="I3" s="343" t="s">
        <v>9</v>
      </c>
      <c r="J3" s="343"/>
      <c r="K3" s="343" t="s">
        <v>10</v>
      </c>
      <c r="L3" s="343"/>
      <c r="M3" s="343" t="s">
        <v>11</v>
      </c>
      <c r="N3" s="343"/>
      <c r="O3" s="343" t="s">
        <v>12</v>
      </c>
      <c r="P3" s="343"/>
      <c r="Q3" s="343" t="s">
        <v>13</v>
      </c>
      <c r="R3" s="343"/>
      <c r="S3" s="343" t="s">
        <v>14</v>
      </c>
      <c r="T3" s="343"/>
      <c r="U3" s="343" t="s">
        <v>15</v>
      </c>
      <c r="V3" s="343"/>
      <c r="W3" s="343" t="s">
        <v>16</v>
      </c>
      <c r="X3" s="343"/>
      <c r="Y3" s="343" t="s">
        <v>17</v>
      </c>
      <c r="Z3" s="343"/>
      <c r="AA3" s="343" t="s">
        <v>21</v>
      </c>
      <c r="AB3" s="343"/>
      <c r="AC3" s="364" t="s">
        <v>1</v>
      </c>
    </row>
    <row r="4" spans="1:29" ht="36.75" thickBot="1">
      <c r="A4" s="365"/>
      <c r="B4" s="343"/>
      <c r="C4" s="35" t="s">
        <v>4</v>
      </c>
      <c r="D4" s="35" t="s">
        <v>5</v>
      </c>
      <c r="E4" s="35" t="s">
        <v>6</v>
      </c>
      <c r="F4" s="35" t="s">
        <v>7</v>
      </c>
      <c r="G4" s="35" t="s">
        <v>6</v>
      </c>
      <c r="H4" s="35" t="s">
        <v>7</v>
      </c>
      <c r="I4" s="35" t="s">
        <v>6</v>
      </c>
      <c r="J4" s="35" t="s">
        <v>7</v>
      </c>
      <c r="K4" s="35" t="s">
        <v>6</v>
      </c>
      <c r="L4" s="35" t="s">
        <v>7</v>
      </c>
      <c r="M4" s="35" t="s">
        <v>6</v>
      </c>
      <c r="N4" s="35" t="s">
        <v>7</v>
      </c>
      <c r="O4" s="35" t="s">
        <v>6</v>
      </c>
      <c r="P4" s="35" t="s">
        <v>7</v>
      </c>
      <c r="Q4" s="35" t="s">
        <v>6</v>
      </c>
      <c r="R4" s="35" t="s">
        <v>7</v>
      </c>
      <c r="S4" s="35" t="s">
        <v>6</v>
      </c>
      <c r="T4" s="35" t="s">
        <v>7</v>
      </c>
      <c r="U4" s="35" t="s">
        <v>6</v>
      </c>
      <c r="V4" s="35" t="s">
        <v>7</v>
      </c>
      <c r="W4" s="35" t="s">
        <v>6</v>
      </c>
      <c r="X4" s="35" t="s">
        <v>7</v>
      </c>
      <c r="Y4" s="35" t="s">
        <v>6</v>
      </c>
      <c r="Z4" s="35" t="s">
        <v>7</v>
      </c>
      <c r="AA4" s="35" t="s">
        <v>6</v>
      </c>
      <c r="AB4" s="35" t="s">
        <v>7</v>
      </c>
      <c r="AC4" s="364"/>
    </row>
    <row r="5" spans="1:29" ht="54.75" customHeight="1" thickBot="1">
      <c r="A5" s="365"/>
      <c r="B5" s="343"/>
      <c r="C5" s="343" t="s">
        <v>18</v>
      </c>
      <c r="D5" s="343"/>
      <c r="E5" s="343" t="s">
        <v>18</v>
      </c>
      <c r="F5" s="343"/>
      <c r="G5" s="343" t="s">
        <v>19</v>
      </c>
      <c r="H5" s="343"/>
      <c r="I5" s="343" t="s">
        <v>19</v>
      </c>
      <c r="J5" s="343"/>
      <c r="K5" s="343" t="s">
        <v>19</v>
      </c>
      <c r="L5" s="343"/>
      <c r="M5" s="343" t="s">
        <v>19</v>
      </c>
      <c r="N5" s="343"/>
      <c r="O5" s="343" t="s">
        <v>19</v>
      </c>
      <c r="P5" s="343"/>
      <c r="Q5" s="343" t="s">
        <v>19</v>
      </c>
      <c r="R5" s="343"/>
      <c r="S5" s="343" t="s">
        <v>19</v>
      </c>
      <c r="T5" s="343"/>
      <c r="U5" s="343" t="s">
        <v>19</v>
      </c>
      <c r="V5" s="343"/>
      <c r="W5" s="343" t="s">
        <v>19</v>
      </c>
      <c r="X5" s="343"/>
      <c r="Y5" s="343" t="s">
        <v>19</v>
      </c>
      <c r="Z5" s="343"/>
      <c r="AA5" s="343" t="s">
        <v>19</v>
      </c>
      <c r="AB5" s="343"/>
      <c r="AC5" s="364"/>
    </row>
    <row r="6" spans="1:29" ht="36.75" customHeight="1">
      <c r="A6" s="66" t="s">
        <v>24</v>
      </c>
      <c r="B6" s="37">
        <v>2</v>
      </c>
      <c r="C6" s="37">
        <v>3</v>
      </c>
      <c r="D6" s="37">
        <v>4</v>
      </c>
      <c r="E6" s="37">
        <v>5</v>
      </c>
      <c r="F6" s="37">
        <v>6</v>
      </c>
      <c r="G6" s="37">
        <v>7</v>
      </c>
      <c r="H6" s="37">
        <v>8</v>
      </c>
      <c r="I6" s="37">
        <v>9</v>
      </c>
      <c r="J6" s="37">
        <v>10</v>
      </c>
      <c r="K6" s="37">
        <v>11</v>
      </c>
      <c r="L6" s="37">
        <v>12</v>
      </c>
      <c r="M6" s="37">
        <v>13</v>
      </c>
      <c r="N6" s="37">
        <v>14</v>
      </c>
      <c r="O6" s="37">
        <v>15</v>
      </c>
      <c r="P6" s="37">
        <v>16</v>
      </c>
      <c r="Q6" s="37">
        <v>17</v>
      </c>
      <c r="R6" s="37">
        <v>18</v>
      </c>
      <c r="S6" s="37">
        <v>19</v>
      </c>
      <c r="T6" s="37">
        <v>20</v>
      </c>
      <c r="U6" s="37">
        <v>21</v>
      </c>
      <c r="V6" s="37">
        <v>22</v>
      </c>
      <c r="W6" s="37">
        <v>23</v>
      </c>
      <c r="X6" s="37">
        <v>24</v>
      </c>
      <c r="Y6" s="37">
        <v>25</v>
      </c>
      <c r="Z6" s="37">
        <v>26</v>
      </c>
      <c r="AA6" s="37">
        <v>27</v>
      </c>
      <c r="AB6" s="37">
        <v>28</v>
      </c>
      <c r="AC6" s="18">
        <v>29</v>
      </c>
    </row>
    <row r="7" spans="1:29" s="8" customFormat="1" ht="24" customHeight="1">
      <c r="A7" s="67"/>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0"/>
    </row>
    <row r="8" spans="1:29" ht="18">
      <c r="A8" s="68"/>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1"/>
    </row>
    <row r="9" spans="1:29" ht="85.5" customHeight="1">
      <c r="A9" s="360" t="s">
        <v>24</v>
      </c>
      <c r="B9" s="112" t="s">
        <v>32</v>
      </c>
      <c r="C9" s="50"/>
      <c r="D9" s="50"/>
      <c r="E9" s="50"/>
      <c r="F9" s="50"/>
      <c r="G9" s="126">
        <v>1</v>
      </c>
      <c r="H9" s="127">
        <v>1</v>
      </c>
      <c r="I9" s="50"/>
      <c r="J9" s="50"/>
      <c r="K9" s="50"/>
      <c r="L9" s="50"/>
      <c r="M9" s="50"/>
      <c r="N9" s="50"/>
      <c r="O9" s="50"/>
      <c r="P9" s="50"/>
      <c r="Q9" s="50"/>
      <c r="R9" s="50"/>
      <c r="S9" s="50"/>
      <c r="T9" s="50"/>
      <c r="U9" s="50"/>
      <c r="V9" s="50"/>
      <c r="W9" s="50"/>
      <c r="X9" s="50"/>
      <c r="Y9" s="50"/>
      <c r="Z9" s="50"/>
      <c r="AA9" s="128">
        <f>C9+E9+G9+I9+K9+M9+O9+Q9+S9+U9+W9+Y9</f>
        <v>1</v>
      </c>
      <c r="AB9" s="44">
        <f>D9+F9+H9+J9+L9+N9+P9+R9+T9+V9+X9+Z9</f>
        <v>1</v>
      </c>
      <c r="AC9" s="361" t="s">
        <v>439</v>
      </c>
    </row>
    <row r="10" spans="1:29" ht="23.25" customHeight="1">
      <c r="A10" s="360"/>
      <c r="B10" s="40"/>
      <c r="C10" s="325">
        <f>_xlfn.IFERROR(D9/C9,0)</f>
        <v>0</v>
      </c>
      <c r="D10" s="326"/>
      <c r="E10" s="325">
        <f>_xlfn.IFERROR(F9/E9,0)</f>
        <v>0</v>
      </c>
      <c r="F10" s="326"/>
      <c r="G10" s="325">
        <f>_xlfn.IFERROR(H9/G9,0)</f>
        <v>1</v>
      </c>
      <c r="H10" s="326"/>
      <c r="I10" s="325">
        <f>_xlfn.IFERROR(J9/I9,0)</f>
        <v>0</v>
      </c>
      <c r="J10" s="326"/>
      <c r="K10" s="325">
        <f>_xlfn.IFERROR(L9/K9,0)</f>
        <v>0</v>
      </c>
      <c r="L10" s="326"/>
      <c r="M10" s="325">
        <f>_xlfn.IFERROR(N9/M9,0)</f>
        <v>0</v>
      </c>
      <c r="N10" s="326"/>
      <c r="O10" s="325">
        <f>_xlfn.IFERROR(P9/O9,0)</f>
        <v>0</v>
      </c>
      <c r="P10" s="326"/>
      <c r="Q10" s="325">
        <f>_xlfn.IFERROR(R9/Q9,0)</f>
        <v>0</v>
      </c>
      <c r="R10" s="326"/>
      <c r="S10" s="325">
        <f>_xlfn.IFERROR(T9/S9,0)</f>
        <v>0</v>
      </c>
      <c r="T10" s="326"/>
      <c r="U10" s="325">
        <f>_xlfn.IFERROR(V9/U9,0)</f>
        <v>0</v>
      </c>
      <c r="V10" s="326"/>
      <c r="W10" s="325">
        <f>_xlfn.IFERROR(X9/W9,0)</f>
        <v>0</v>
      </c>
      <c r="X10" s="326"/>
      <c r="Y10" s="325">
        <f>_xlfn.IFERROR(Z9/Y9,0)</f>
        <v>0</v>
      </c>
      <c r="Z10" s="326"/>
      <c r="AA10" s="325">
        <f>_xlfn.IFERROR(AB9/AA9,0)</f>
        <v>1</v>
      </c>
      <c r="AB10" s="326"/>
      <c r="AC10" s="362"/>
    </row>
    <row r="11" spans="1:29" ht="73.5" customHeight="1">
      <c r="A11" s="360" t="s">
        <v>25</v>
      </c>
      <c r="B11" s="334" t="s">
        <v>33</v>
      </c>
      <c r="C11" s="50"/>
      <c r="D11" s="50"/>
      <c r="E11" s="50"/>
      <c r="F11" s="50"/>
      <c r="G11" s="50"/>
      <c r="H11" s="50"/>
      <c r="I11" s="50"/>
      <c r="J11" s="47"/>
      <c r="K11" s="47"/>
      <c r="L11" s="47"/>
      <c r="M11" s="47"/>
      <c r="N11" s="47"/>
      <c r="O11" s="47"/>
      <c r="P11" s="47"/>
      <c r="Q11" s="47"/>
      <c r="R11" s="47"/>
      <c r="S11" s="47"/>
      <c r="T11" s="47"/>
      <c r="U11" s="47"/>
      <c r="V11" s="47"/>
      <c r="W11" s="126">
        <v>1</v>
      </c>
      <c r="X11" s="69"/>
      <c r="Y11" s="47"/>
      <c r="Z11" s="47"/>
      <c r="AA11" s="128">
        <f>C11+E11+G11+I11+K11+M11+O11+Q11+S11+U11+W11+Y11</f>
        <v>1</v>
      </c>
      <c r="AB11" s="44">
        <f>D11+F11+H11+J11+L11+N11+P11+R11+T11+V11+X11+Z11</f>
        <v>0</v>
      </c>
      <c r="AC11" s="361" t="s">
        <v>440</v>
      </c>
    </row>
    <row r="12" spans="1:29" s="11" customFormat="1" ht="23.25" customHeight="1">
      <c r="A12" s="360"/>
      <c r="B12" s="334"/>
      <c r="C12" s="325">
        <f>_xlfn.IFERROR(D11/C11,0)</f>
        <v>0</v>
      </c>
      <c r="D12" s="326"/>
      <c r="E12" s="325">
        <f>_xlfn.IFERROR(F11/E11,0)</f>
        <v>0</v>
      </c>
      <c r="F12" s="326"/>
      <c r="G12" s="325">
        <f>_xlfn.IFERROR(H11/G11,0)</f>
        <v>0</v>
      </c>
      <c r="H12" s="326"/>
      <c r="I12" s="325">
        <f>_xlfn.IFERROR(J11/I11,0)</f>
        <v>0</v>
      </c>
      <c r="J12" s="326"/>
      <c r="K12" s="325">
        <f>_xlfn.IFERROR(L11/K11,0)</f>
        <v>0</v>
      </c>
      <c r="L12" s="326"/>
      <c r="M12" s="325">
        <f>_xlfn.IFERROR(N11/M11,0)</f>
        <v>0</v>
      </c>
      <c r="N12" s="326"/>
      <c r="O12" s="325">
        <f>_xlfn.IFERROR(P11/O11,0)</f>
        <v>0</v>
      </c>
      <c r="P12" s="326"/>
      <c r="Q12" s="325">
        <f>_xlfn.IFERROR(R11/Q11,0)</f>
        <v>0</v>
      </c>
      <c r="R12" s="326"/>
      <c r="S12" s="325">
        <f>_xlfn.IFERROR(T11/S11,0)</f>
        <v>0</v>
      </c>
      <c r="T12" s="326"/>
      <c r="U12" s="325">
        <f>_xlfn.IFERROR(V11/U11,0)</f>
        <v>0</v>
      </c>
      <c r="V12" s="326"/>
      <c r="W12" s="325">
        <f>_xlfn.IFERROR(X11/W11,0)</f>
        <v>0</v>
      </c>
      <c r="X12" s="326"/>
      <c r="Y12" s="325">
        <f>_xlfn.IFERROR(Z11/Y11,0)</f>
        <v>0</v>
      </c>
      <c r="Z12" s="326"/>
      <c r="AA12" s="325">
        <f>_xlfn.IFERROR(AB11/AA11,0)</f>
        <v>0</v>
      </c>
      <c r="AB12" s="326"/>
      <c r="AC12" s="362"/>
    </row>
    <row r="13" spans="1:29" ht="72" customHeight="1">
      <c r="A13" s="360" t="s">
        <v>26</v>
      </c>
      <c r="B13" s="40" t="s">
        <v>34</v>
      </c>
      <c r="C13" s="50"/>
      <c r="D13" s="50"/>
      <c r="E13" s="50"/>
      <c r="F13" s="50"/>
      <c r="G13" s="50"/>
      <c r="H13" s="50"/>
      <c r="I13" s="50"/>
      <c r="J13" s="50"/>
      <c r="K13" s="50"/>
      <c r="L13" s="50"/>
      <c r="M13" s="126">
        <v>1</v>
      </c>
      <c r="N13" s="69"/>
      <c r="O13" s="50"/>
      <c r="P13" s="50"/>
      <c r="Q13" s="50"/>
      <c r="R13" s="50"/>
      <c r="S13" s="50"/>
      <c r="T13" s="50"/>
      <c r="U13" s="50"/>
      <c r="V13" s="50"/>
      <c r="W13" s="50"/>
      <c r="X13" s="50"/>
      <c r="Y13" s="50"/>
      <c r="Z13" s="47"/>
      <c r="AA13" s="128">
        <f>C13+E13+G13+I13+K13+M13+O13+Q13+S13+U13+W13+Y13</f>
        <v>1</v>
      </c>
      <c r="AB13" s="44">
        <f>D13+F13+H13+J13+L13+N13+P13+R13+T13+V13+X13+Z13</f>
        <v>0</v>
      </c>
      <c r="AC13" s="361" t="s">
        <v>441</v>
      </c>
    </row>
    <row r="14" spans="1:29" ht="24.75" customHeight="1">
      <c r="A14" s="360"/>
      <c r="B14" s="40"/>
      <c r="C14" s="325">
        <f>_xlfn.IFERROR(D13/C13,0)</f>
        <v>0</v>
      </c>
      <c r="D14" s="326"/>
      <c r="E14" s="325">
        <f>_xlfn.IFERROR(F13/E13,0)</f>
        <v>0</v>
      </c>
      <c r="F14" s="326"/>
      <c r="G14" s="325">
        <f>_xlfn.IFERROR(H13/G13,0)</f>
        <v>0</v>
      </c>
      <c r="H14" s="326"/>
      <c r="I14" s="325">
        <f>_xlfn.IFERROR(J13/I13,0)</f>
        <v>0</v>
      </c>
      <c r="J14" s="326"/>
      <c r="K14" s="325">
        <f>_xlfn.IFERROR(L13/K13,0)</f>
        <v>0</v>
      </c>
      <c r="L14" s="326"/>
      <c r="M14" s="325">
        <f>_xlfn.IFERROR(N13/M13,0)</f>
        <v>0</v>
      </c>
      <c r="N14" s="326"/>
      <c r="O14" s="325">
        <f>_xlfn.IFERROR(P13/O13,0)</f>
        <v>0</v>
      </c>
      <c r="P14" s="326"/>
      <c r="Q14" s="325">
        <f>_xlfn.IFERROR(R13/Q13,0)</f>
        <v>0</v>
      </c>
      <c r="R14" s="326"/>
      <c r="S14" s="325">
        <f>_xlfn.IFERROR(T13/S13,0)</f>
        <v>0</v>
      </c>
      <c r="T14" s="326"/>
      <c r="U14" s="325">
        <f>_xlfn.IFERROR(V13/U13,0)</f>
        <v>0</v>
      </c>
      <c r="V14" s="326"/>
      <c r="W14" s="325">
        <f>_xlfn.IFERROR(X13/W13,0)</f>
        <v>0</v>
      </c>
      <c r="X14" s="326"/>
      <c r="Y14" s="325">
        <f>_xlfn.IFERROR(Z13/Y13,0)</f>
        <v>0</v>
      </c>
      <c r="Z14" s="326"/>
      <c r="AA14" s="325">
        <f>_xlfn.IFERROR(AB13/AA13,0)</f>
        <v>0</v>
      </c>
      <c r="AB14" s="326"/>
      <c r="AC14" s="362"/>
    </row>
    <row r="15" spans="1:29" ht="54">
      <c r="A15" s="360" t="s">
        <v>446</v>
      </c>
      <c r="B15" s="40" t="s">
        <v>442</v>
      </c>
      <c r="C15" s="50"/>
      <c r="D15" s="50"/>
      <c r="E15" s="50"/>
      <c r="F15" s="50"/>
      <c r="G15" s="50"/>
      <c r="H15" s="50"/>
      <c r="I15" s="50"/>
      <c r="J15" s="50"/>
      <c r="K15" s="50"/>
      <c r="L15" s="50"/>
      <c r="M15" s="126">
        <v>1</v>
      </c>
      <c r="N15" s="69"/>
      <c r="O15" s="50"/>
      <c r="P15" s="50"/>
      <c r="Q15" s="50"/>
      <c r="R15" s="50"/>
      <c r="S15" s="50"/>
      <c r="T15" s="50"/>
      <c r="U15" s="50"/>
      <c r="V15" s="50"/>
      <c r="W15" s="50"/>
      <c r="X15" s="50"/>
      <c r="Y15" s="50"/>
      <c r="Z15" s="47"/>
      <c r="AA15" s="128">
        <f>C15+E15+G15+I15+K15+M15+O15+Q15+S15+U15+W15+Y15</f>
        <v>1</v>
      </c>
      <c r="AB15" s="44">
        <f>D15+F15+H15+J15+L15+N15+P15+R15+T15+V15+X15+Z15</f>
        <v>0</v>
      </c>
      <c r="AC15" s="361" t="s">
        <v>438</v>
      </c>
    </row>
    <row r="16" spans="1:29" ht="18">
      <c r="A16" s="360"/>
      <c r="B16" s="40"/>
      <c r="C16" s="325">
        <f>_xlfn.IFERROR(D15/C15,0)</f>
        <v>0</v>
      </c>
      <c r="D16" s="326"/>
      <c r="E16" s="325">
        <f>_xlfn.IFERROR(F15/E15,0)</f>
        <v>0</v>
      </c>
      <c r="F16" s="326"/>
      <c r="G16" s="325">
        <f>_xlfn.IFERROR(H15/G15,0)</f>
        <v>0</v>
      </c>
      <c r="H16" s="326"/>
      <c r="I16" s="325">
        <f>_xlfn.IFERROR(J15/I15,0)</f>
        <v>0</v>
      </c>
      <c r="J16" s="326"/>
      <c r="K16" s="325">
        <f>_xlfn.IFERROR(L15/K15,0)</f>
        <v>0</v>
      </c>
      <c r="L16" s="326"/>
      <c r="M16" s="325">
        <f>_xlfn.IFERROR(N15/M15,0)</f>
        <v>0</v>
      </c>
      <c r="N16" s="326"/>
      <c r="O16" s="325">
        <f>_xlfn.IFERROR(P15/O15,0)</f>
        <v>0</v>
      </c>
      <c r="P16" s="326"/>
      <c r="Q16" s="325">
        <f>_xlfn.IFERROR(R15/Q15,0)</f>
        <v>0</v>
      </c>
      <c r="R16" s="326"/>
      <c r="S16" s="325">
        <f>_xlfn.IFERROR(T15/S15,0)</f>
        <v>0</v>
      </c>
      <c r="T16" s="326"/>
      <c r="U16" s="325">
        <f>_xlfn.IFERROR(V15/U15,0)</f>
        <v>0</v>
      </c>
      <c r="V16" s="326"/>
      <c r="W16" s="325">
        <f>_xlfn.IFERROR(X15/W15,0)</f>
        <v>0</v>
      </c>
      <c r="X16" s="326"/>
      <c r="Y16" s="325">
        <f>_xlfn.IFERROR(Z15/Y15,0)</f>
        <v>0</v>
      </c>
      <c r="Z16" s="326"/>
      <c r="AA16" s="325">
        <f>_xlfn.IFERROR(AB15/AA15,0)</f>
        <v>0</v>
      </c>
      <c r="AB16" s="326"/>
      <c r="AC16" s="362"/>
    </row>
    <row r="17" spans="1:29" ht="60" customHeight="1">
      <c r="A17" s="70" t="s">
        <v>443</v>
      </c>
      <c r="B17" s="40" t="s">
        <v>454</v>
      </c>
      <c r="C17" s="50"/>
      <c r="D17" s="50"/>
      <c r="E17" s="50"/>
      <c r="F17" s="50"/>
      <c r="G17" s="50"/>
      <c r="H17" s="50"/>
      <c r="I17" s="50"/>
      <c r="J17" s="50"/>
      <c r="K17" s="50"/>
      <c r="L17" s="50"/>
      <c r="M17" s="126">
        <v>1</v>
      </c>
      <c r="N17" s="69"/>
      <c r="O17" s="50"/>
      <c r="P17" s="50"/>
      <c r="Q17" s="50"/>
      <c r="R17" s="50"/>
      <c r="S17" s="50"/>
      <c r="T17" s="50"/>
      <c r="U17" s="50"/>
      <c r="V17" s="50"/>
      <c r="W17" s="50"/>
      <c r="X17" s="50"/>
      <c r="Y17" s="50"/>
      <c r="Z17" s="47"/>
      <c r="AA17" s="128">
        <f>C17+E17+G17+I17+K17+M17+O17+Q17+S17+U17+W17+Y17</f>
        <v>1</v>
      </c>
      <c r="AB17" s="44">
        <f>D17+F17+H17+J17+L17+N17+P17+R17+T17+V17+X17+Z17</f>
        <v>0</v>
      </c>
      <c r="AC17" s="359"/>
    </row>
    <row r="18" spans="1:29" ht="18.75">
      <c r="A18" s="70"/>
      <c r="B18" s="40"/>
      <c r="C18" s="325">
        <f>_xlfn.IFERROR(D17/C17,0)</f>
        <v>0</v>
      </c>
      <c r="D18" s="326"/>
      <c r="E18" s="325">
        <f>_xlfn.IFERROR(F17/E17,0)</f>
        <v>0</v>
      </c>
      <c r="F18" s="326"/>
      <c r="G18" s="325">
        <f>_xlfn.IFERROR(H17/G17,0)</f>
        <v>0</v>
      </c>
      <c r="H18" s="326"/>
      <c r="I18" s="325">
        <f>_xlfn.IFERROR(J17/I17,0)</f>
        <v>0</v>
      </c>
      <c r="J18" s="326"/>
      <c r="K18" s="325">
        <f>_xlfn.IFERROR(L17/K17,0)</f>
        <v>0</v>
      </c>
      <c r="L18" s="326"/>
      <c r="M18" s="325">
        <f>_xlfn.IFERROR(N17/M17,0)</f>
        <v>0</v>
      </c>
      <c r="N18" s="326"/>
      <c r="O18" s="325">
        <f>_xlfn.IFERROR(P17/O17,0)</f>
        <v>0</v>
      </c>
      <c r="P18" s="326"/>
      <c r="Q18" s="325">
        <f>_xlfn.IFERROR(R17/Q17,0)</f>
        <v>0</v>
      </c>
      <c r="R18" s="326"/>
      <c r="S18" s="325">
        <f>_xlfn.IFERROR(T17/S17,0)</f>
        <v>0</v>
      </c>
      <c r="T18" s="326"/>
      <c r="U18" s="325">
        <f>_xlfn.IFERROR(V17/U17,0)</f>
        <v>0</v>
      </c>
      <c r="V18" s="326"/>
      <c r="W18" s="325">
        <f>_xlfn.IFERROR(X17/W17,0)</f>
        <v>0</v>
      </c>
      <c r="X18" s="326"/>
      <c r="Y18" s="325">
        <f>_xlfn.IFERROR(Z17/Y17,0)</f>
        <v>0</v>
      </c>
      <c r="Z18" s="326"/>
      <c r="AA18" s="325">
        <f>_xlfn.IFERROR(AB17/AA17,0)</f>
        <v>0</v>
      </c>
      <c r="AB18" s="326"/>
      <c r="AC18" s="359"/>
    </row>
    <row r="19" spans="1:29" ht="37.5" customHeight="1">
      <c r="A19" s="71" t="s">
        <v>447</v>
      </c>
      <c r="B19" s="40" t="s">
        <v>453</v>
      </c>
      <c r="C19" s="50"/>
      <c r="D19" s="50"/>
      <c r="E19" s="50"/>
      <c r="F19" s="50"/>
      <c r="G19" s="50"/>
      <c r="H19" s="50"/>
      <c r="I19" s="50"/>
      <c r="J19" s="50"/>
      <c r="K19" s="50"/>
      <c r="L19" s="50"/>
      <c r="M19" s="126">
        <v>1</v>
      </c>
      <c r="N19" s="69"/>
      <c r="O19" s="50"/>
      <c r="P19" s="50"/>
      <c r="Q19" s="50"/>
      <c r="R19" s="50"/>
      <c r="S19" s="50"/>
      <c r="T19" s="50"/>
      <c r="U19" s="50"/>
      <c r="V19" s="50"/>
      <c r="W19" s="50"/>
      <c r="X19" s="50"/>
      <c r="Y19" s="50"/>
      <c r="Z19" s="47"/>
      <c r="AA19" s="128">
        <f>C19+E19+G19+I19+K19+M19+O19+Q19+S19+U19+W19+Y19</f>
        <v>1</v>
      </c>
      <c r="AB19" s="44">
        <f>D19+F19+H19+J19+L19+N19+P19+R19+T19+V19+X19+Z19</f>
        <v>0</v>
      </c>
      <c r="AC19" s="359"/>
    </row>
    <row r="20" spans="1:29" ht="18.75">
      <c r="A20" s="70"/>
      <c r="B20" s="40"/>
      <c r="C20" s="325">
        <f>_xlfn.IFERROR(D19/C19,0)</f>
        <v>0</v>
      </c>
      <c r="D20" s="326"/>
      <c r="E20" s="325">
        <f>_xlfn.IFERROR(F19/E19,0)</f>
        <v>0</v>
      </c>
      <c r="F20" s="326"/>
      <c r="G20" s="325">
        <f>_xlfn.IFERROR(H19/G19,0)</f>
        <v>0</v>
      </c>
      <c r="H20" s="326"/>
      <c r="I20" s="325">
        <f>_xlfn.IFERROR(J19/I19,0)</f>
        <v>0</v>
      </c>
      <c r="J20" s="326"/>
      <c r="K20" s="325">
        <f>_xlfn.IFERROR(L19/K19,0)</f>
        <v>0</v>
      </c>
      <c r="L20" s="326"/>
      <c r="M20" s="325">
        <f>_xlfn.IFERROR(N19/M19,0)</f>
        <v>0</v>
      </c>
      <c r="N20" s="326"/>
      <c r="O20" s="325">
        <f>_xlfn.IFERROR(P19/O19,0)</f>
        <v>0</v>
      </c>
      <c r="P20" s="326"/>
      <c r="Q20" s="325">
        <f>_xlfn.IFERROR(R19/Q19,0)</f>
        <v>0</v>
      </c>
      <c r="R20" s="326"/>
      <c r="S20" s="325">
        <f>_xlfn.IFERROR(T19/S19,0)</f>
        <v>0</v>
      </c>
      <c r="T20" s="326"/>
      <c r="U20" s="325">
        <f>_xlfn.IFERROR(V19/U19,0)</f>
        <v>0</v>
      </c>
      <c r="V20" s="326"/>
      <c r="W20" s="325">
        <f>_xlfn.IFERROR(X19/W19,0)</f>
        <v>0</v>
      </c>
      <c r="X20" s="326"/>
      <c r="Y20" s="325">
        <f>_xlfn.IFERROR(Z19/Y19,0)</f>
        <v>0</v>
      </c>
      <c r="Z20" s="326"/>
      <c r="AA20" s="325">
        <f>_xlfn.IFERROR(AB19/AA19,0)</f>
        <v>0</v>
      </c>
      <c r="AB20" s="326"/>
      <c r="AC20" s="359"/>
    </row>
    <row r="21" spans="1:29" ht="54">
      <c r="A21" s="70" t="s">
        <v>448</v>
      </c>
      <c r="B21" s="40" t="s">
        <v>452</v>
      </c>
      <c r="C21" s="50"/>
      <c r="D21" s="50"/>
      <c r="E21" s="50"/>
      <c r="F21" s="50"/>
      <c r="G21" s="50"/>
      <c r="H21" s="50"/>
      <c r="I21" s="50"/>
      <c r="J21" s="50"/>
      <c r="K21" s="50"/>
      <c r="L21" s="50"/>
      <c r="M21" s="126">
        <v>1</v>
      </c>
      <c r="N21" s="69"/>
      <c r="O21" s="50"/>
      <c r="P21" s="50"/>
      <c r="Q21" s="50"/>
      <c r="R21" s="50"/>
      <c r="S21" s="50"/>
      <c r="T21" s="50"/>
      <c r="U21" s="50"/>
      <c r="V21" s="50"/>
      <c r="W21" s="50"/>
      <c r="X21" s="50"/>
      <c r="Y21" s="50"/>
      <c r="Z21" s="47"/>
      <c r="AA21" s="128">
        <f>C21+E21+G21+I21+K21+M21+O21+Q21+S21+U21+W21+Y21</f>
        <v>1</v>
      </c>
      <c r="AB21" s="44">
        <f>D21+F21+H21+J21+L21+N21+P21+R21+T21+V21+X21+Z21</f>
        <v>0</v>
      </c>
      <c r="AC21" s="359"/>
    </row>
    <row r="22" spans="1:29" ht="18.75">
      <c r="A22" s="70"/>
      <c r="B22" s="40"/>
      <c r="C22" s="325">
        <f>_xlfn.IFERROR(D21/C21,0)</f>
        <v>0</v>
      </c>
      <c r="D22" s="326"/>
      <c r="E22" s="325">
        <f>_xlfn.IFERROR(F21/E21,0)</f>
        <v>0</v>
      </c>
      <c r="F22" s="326"/>
      <c r="G22" s="325">
        <f>_xlfn.IFERROR(H21/G21,0)</f>
        <v>0</v>
      </c>
      <c r="H22" s="326"/>
      <c r="I22" s="325">
        <f>_xlfn.IFERROR(J21/I21,0)</f>
        <v>0</v>
      </c>
      <c r="J22" s="326"/>
      <c r="K22" s="325">
        <f>_xlfn.IFERROR(L21/K21,0)</f>
        <v>0</v>
      </c>
      <c r="L22" s="326"/>
      <c r="M22" s="325">
        <f>_xlfn.IFERROR(N21/M21,0)</f>
        <v>0</v>
      </c>
      <c r="N22" s="326"/>
      <c r="O22" s="325">
        <f>_xlfn.IFERROR(P21/O21,0)</f>
        <v>0</v>
      </c>
      <c r="P22" s="326"/>
      <c r="Q22" s="325">
        <f>_xlfn.IFERROR(R21/Q21,0)</f>
        <v>0</v>
      </c>
      <c r="R22" s="326"/>
      <c r="S22" s="325">
        <f>_xlfn.IFERROR(T21/S21,0)</f>
        <v>0</v>
      </c>
      <c r="T22" s="326"/>
      <c r="U22" s="325">
        <f>_xlfn.IFERROR(V21/U21,0)</f>
        <v>0</v>
      </c>
      <c r="V22" s="326"/>
      <c r="W22" s="325">
        <f>_xlfn.IFERROR(X21/W21,0)</f>
        <v>0</v>
      </c>
      <c r="X22" s="326"/>
      <c r="Y22" s="325">
        <f>_xlfn.IFERROR(Z21/Y21,0)</f>
        <v>0</v>
      </c>
      <c r="Z22" s="326"/>
      <c r="AA22" s="325">
        <f>_xlfn.IFERROR(AB21/AA21,0)</f>
        <v>0</v>
      </c>
      <c r="AB22" s="326"/>
      <c r="AC22" s="359"/>
    </row>
    <row r="23" spans="1:29" ht="72">
      <c r="A23" s="70" t="s">
        <v>449</v>
      </c>
      <c r="B23" s="40" t="s">
        <v>444</v>
      </c>
      <c r="C23" s="126">
        <v>1</v>
      </c>
      <c r="D23" s="69"/>
      <c r="E23" s="126">
        <v>1</v>
      </c>
      <c r="F23" s="69"/>
      <c r="G23" s="126">
        <v>1</v>
      </c>
      <c r="H23" s="69"/>
      <c r="I23" s="126">
        <v>1</v>
      </c>
      <c r="J23" s="86"/>
      <c r="K23" s="126">
        <v>1</v>
      </c>
      <c r="L23" s="69"/>
      <c r="M23" s="126">
        <v>1</v>
      </c>
      <c r="N23" s="69"/>
      <c r="O23" s="126">
        <v>1</v>
      </c>
      <c r="P23" s="69"/>
      <c r="Q23" s="126">
        <v>1</v>
      </c>
      <c r="R23" s="86"/>
      <c r="S23" s="126">
        <v>1</v>
      </c>
      <c r="T23" s="69"/>
      <c r="U23" s="126">
        <v>1</v>
      </c>
      <c r="V23" s="69"/>
      <c r="W23" s="126">
        <v>1</v>
      </c>
      <c r="X23" s="69"/>
      <c r="Y23" s="126">
        <v>1</v>
      </c>
      <c r="Z23" s="69"/>
      <c r="AA23" s="128">
        <v>1</v>
      </c>
      <c r="AB23" s="44">
        <f>D23+F23+H23+J23+L23+N23+P23+R23+T23+V23+X23+Z23</f>
        <v>0</v>
      </c>
      <c r="AC23" s="359"/>
    </row>
    <row r="24" spans="1:29" ht="18.75">
      <c r="A24" s="70"/>
      <c r="B24" s="40"/>
      <c r="C24" s="325">
        <f>_xlfn.IFERROR(D23/C23,0)</f>
        <v>0</v>
      </c>
      <c r="D24" s="326"/>
      <c r="E24" s="325">
        <f>_xlfn.IFERROR(F23/E23,0)</f>
        <v>0</v>
      </c>
      <c r="F24" s="326"/>
      <c r="G24" s="325">
        <f>_xlfn.IFERROR(H23/G23,0)</f>
        <v>0</v>
      </c>
      <c r="H24" s="326"/>
      <c r="I24" s="325">
        <f>_xlfn.IFERROR(J23/I23,0)</f>
        <v>0</v>
      </c>
      <c r="J24" s="326"/>
      <c r="K24" s="325">
        <f>_xlfn.IFERROR(L23/K23,0)</f>
        <v>0</v>
      </c>
      <c r="L24" s="326"/>
      <c r="M24" s="325">
        <f>_xlfn.IFERROR(N23/M23,0)</f>
        <v>0</v>
      </c>
      <c r="N24" s="326"/>
      <c r="O24" s="325">
        <f>_xlfn.IFERROR(P23/O23,0)</f>
        <v>0</v>
      </c>
      <c r="P24" s="326"/>
      <c r="Q24" s="325">
        <f>_xlfn.IFERROR(R23/Q23,0)</f>
        <v>0</v>
      </c>
      <c r="R24" s="326"/>
      <c r="S24" s="325">
        <f>_xlfn.IFERROR(T23/S23,0)</f>
        <v>0</v>
      </c>
      <c r="T24" s="326"/>
      <c r="U24" s="325">
        <f>_xlfn.IFERROR(V23/U23,0)</f>
        <v>0</v>
      </c>
      <c r="V24" s="326"/>
      <c r="W24" s="325">
        <f>_xlfn.IFERROR(X23/W23,0)</f>
        <v>0</v>
      </c>
      <c r="X24" s="326"/>
      <c r="Y24" s="325">
        <f>_xlfn.IFERROR(Z23/Y23,0)</f>
        <v>0</v>
      </c>
      <c r="Z24" s="326"/>
      <c r="AA24" s="325">
        <f>_xlfn.IFERROR(AB23/AA23,0)</f>
        <v>0</v>
      </c>
      <c r="AB24" s="326"/>
      <c r="AC24" s="359"/>
    </row>
    <row r="25" spans="1:29" ht="54">
      <c r="A25" s="70" t="s">
        <v>450</v>
      </c>
      <c r="B25" s="40" t="s">
        <v>455</v>
      </c>
      <c r="C25" s="126">
        <v>1</v>
      </c>
      <c r="D25" s="69"/>
      <c r="E25" s="126">
        <v>1</v>
      </c>
      <c r="F25" s="69"/>
      <c r="G25" s="50"/>
      <c r="H25" s="50"/>
      <c r="I25" s="126">
        <v>1</v>
      </c>
      <c r="J25" s="69"/>
      <c r="K25" s="126">
        <v>1</v>
      </c>
      <c r="L25" s="69"/>
      <c r="M25" s="126">
        <v>1</v>
      </c>
      <c r="N25" s="69"/>
      <c r="O25" s="126">
        <v>1</v>
      </c>
      <c r="P25" s="69"/>
      <c r="Q25" s="126">
        <v>1</v>
      </c>
      <c r="R25" s="69"/>
      <c r="S25" s="126">
        <v>1</v>
      </c>
      <c r="T25" s="69"/>
      <c r="U25" s="126">
        <v>1</v>
      </c>
      <c r="V25" s="69"/>
      <c r="W25" s="126">
        <v>1</v>
      </c>
      <c r="X25" s="69"/>
      <c r="Y25" s="126">
        <v>1</v>
      </c>
      <c r="Z25" s="69"/>
      <c r="AA25" s="128">
        <v>1</v>
      </c>
      <c r="AB25" s="44">
        <f>D25+F25+H25+J25+L25+N25+P25+R25+T25+V25+X25+Z25</f>
        <v>0</v>
      </c>
      <c r="AC25" s="359"/>
    </row>
    <row r="26" spans="1:29" ht="18.75">
      <c r="A26" s="70"/>
      <c r="B26" s="40"/>
      <c r="C26" s="325">
        <f>_xlfn.IFERROR(D25/C25,0)</f>
        <v>0</v>
      </c>
      <c r="D26" s="326"/>
      <c r="E26" s="325">
        <f>_xlfn.IFERROR(F25/E25,0)</f>
        <v>0</v>
      </c>
      <c r="F26" s="326"/>
      <c r="G26" s="325">
        <f>_xlfn.IFERROR(H25/G25,0)</f>
        <v>0</v>
      </c>
      <c r="H26" s="326"/>
      <c r="I26" s="325">
        <f>_xlfn.IFERROR(J25/I25,0)</f>
        <v>0</v>
      </c>
      <c r="J26" s="326"/>
      <c r="K26" s="325">
        <f>_xlfn.IFERROR(L25/K25,0)</f>
        <v>0</v>
      </c>
      <c r="L26" s="326"/>
      <c r="M26" s="325">
        <f>_xlfn.IFERROR(N25/M25,0)</f>
        <v>0</v>
      </c>
      <c r="N26" s="326"/>
      <c r="O26" s="325">
        <f>_xlfn.IFERROR(P25/O25,0)</f>
        <v>0</v>
      </c>
      <c r="P26" s="326"/>
      <c r="Q26" s="325">
        <f>_xlfn.IFERROR(R25/Q25,0)</f>
        <v>0</v>
      </c>
      <c r="R26" s="326"/>
      <c r="S26" s="325">
        <f>_xlfn.IFERROR(T25/S25,0)</f>
        <v>0</v>
      </c>
      <c r="T26" s="326"/>
      <c r="U26" s="325">
        <f>_xlfn.IFERROR(V25/U25,0)</f>
        <v>0</v>
      </c>
      <c r="V26" s="326"/>
      <c r="W26" s="325">
        <f>_xlfn.IFERROR(X25/W25,0)</f>
        <v>0</v>
      </c>
      <c r="X26" s="326"/>
      <c r="Y26" s="325">
        <f>_xlfn.IFERROR(Z25/Y25,0)</f>
        <v>0</v>
      </c>
      <c r="Z26" s="326"/>
      <c r="AA26" s="325">
        <f>_xlfn.IFERROR(AB25/AA25,0)</f>
        <v>0</v>
      </c>
      <c r="AB26" s="326"/>
      <c r="AC26" s="359"/>
    </row>
    <row r="27" spans="1:29" ht="54">
      <c r="A27" s="70" t="s">
        <v>451</v>
      </c>
      <c r="B27" s="40" t="s">
        <v>445</v>
      </c>
      <c r="C27" s="50"/>
      <c r="D27" s="50"/>
      <c r="E27" s="50"/>
      <c r="F27" s="50"/>
      <c r="G27" s="50"/>
      <c r="H27" s="50"/>
      <c r="I27" s="50"/>
      <c r="J27" s="50"/>
      <c r="K27" s="50"/>
      <c r="L27" s="50"/>
      <c r="M27" s="126">
        <v>1</v>
      </c>
      <c r="N27" s="69"/>
      <c r="O27" s="69"/>
      <c r="P27" s="69"/>
      <c r="Q27" s="50"/>
      <c r="R27" s="50"/>
      <c r="S27" s="50"/>
      <c r="T27" s="50"/>
      <c r="U27" s="50"/>
      <c r="V27" s="50"/>
      <c r="W27" s="50"/>
      <c r="X27" s="50"/>
      <c r="Y27" s="126">
        <v>1</v>
      </c>
      <c r="Z27" s="69"/>
      <c r="AA27" s="128">
        <v>1</v>
      </c>
      <c r="AB27" s="44">
        <f>D27+F27+H27+J27+L27+N27+P27+R27+T27+V27+X27+Z27</f>
        <v>0</v>
      </c>
      <c r="AC27" s="359"/>
    </row>
    <row r="28" spans="1:29" ht="18.75">
      <c r="A28" s="70"/>
      <c r="B28" s="40"/>
      <c r="C28" s="325">
        <f>_xlfn.IFERROR(D27/C27,0)</f>
        <v>0</v>
      </c>
      <c r="D28" s="326"/>
      <c r="E28" s="325">
        <f>_xlfn.IFERROR(F27/E27,0)</f>
        <v>0</v>
      </c>
      <c r="F28" s="326"/>
      <c r="G28" s="325">
        <f>_xlfn.IFERROR(H27/G27,0)</f>
        <v>0</v>
      </c>
      <c r="H28" s="326"/>
      <c r="I28" s="325">
        <f>_xlfn.IFERROR(J27/I27,0)</f>
        <v>0</v>
      </c>
      <c r="J28" s="326"/>
      <c r="K28" s="325">
        <f>_xlfn.IFERROR(L27/K27,0)</f>
        <v>0</v>
      </c>
      <c r="L28" s="326"/>
      <c r="M28" s="325">
        <f>_xlfn.IFERROR(N27/M27,0)</f>
        <v>0</v>
      </c>
      <c r="N28" s="326"/>
      <c r="O28" s="325">
        <f>_xlfn.IFERROR(P27/O27,0)</f>
        <v>0</v>
      </c>
      <c r="P28" s="326"/>
      <c r="Q28" s="325">
        <f>_xlfn.IFERROR(R27/Q27,0)</f>
        <v>0</v>
      </c>
      <c r="R28" s="326"/>
      <c r="S28" s="325">
        <f>_xlfn.IFERROR(T27/S27,0)</f>
        <v>0</v>
      </c>
      <c r="T28" s="326"/>
      <c r="U28" s="325">
        <f>_xlfn.IFERROR(V27/U27,0)</f>
        <v>0</v>
      </c>
      <c r="V28" s="326"/>
      <c r="W28" s="325">
        <f>_xlfn.IFERROR(X27/W27,0)</f>
        <v>0</v>
      </c>
      <c r="X28" s="326"/>
      <c r="Y28" s="325">
        <f>_xlfn.IFERROR(Z27/Y27,0)</f>
        <v>0</v>
      </c>
      <c r="Z28" s="326"/>
      <c r="AA28" s="325">
        <f>_xlfn.IFERROR(AB27/AA27,0)</f>
        <v>0</v>
      </c>
      <c r="AB28" s="326"/>
      <c r="AC28" s="359"/>
    </row>
  </sheetData>
  <sheetProtection/>
  <mergeCells count="178">
    <mergeCell ref="B1:AB1"/>
    <mergeCell ref="B2:AB2"/>
    <mergeCell ref="A3:A5"/>
    <mergeCell ref="B3:B5"/>
    <mergeCell ref="C3:D3"/>
    <mergeCell ref="E3:F3"/>
    <mergeCell ref="G3:H3"/>
    <mergeCell ref="I3:J3"/>
    <mergeCell ref="K3:L3"/>
    <mergeCell ref="M3:N3"/>
    <mergeCell ref="O3:P3"/>
    <mergeCell ref="Q3:R3"/>
    <mergeCell ref="S3:T3"/>
    <mergeCell ref="U3:V3"/>
    <mergeCell ref="W3:X3"/>
    <mergeCell ref="Y3:Z3"/>
    <mergeCell ref="AA3:AB3"/>
    <mergeCell ref="AC3:AC5"/>
    <mergeCell ref="C5:D5"/>
    <mergeCell ref="E5:F5"/>
    <mergeCell ref="G5:H5"/>
    <mergeCell ref="I5:J5"/>
    <mergeCell ref="K5:L5"/>
    <mergeCell ref="M5:N5"/>
    <mergeCell ref="O5:P5"/>
    <mergeCell ref="Q5:R5"/>
    <mergeCell ref="S5:T5"/>
    <mergeCell ref="U5:V5"/>
    <mergeCell ref="W5:X5"/>
    <mergeCell ref="Y5:Z5"/>
    <mergeCell ref="AA5:AB5"/>
    <mergeCell ref="B7:AB7"/>
    <mergeCell ref="A13:A14"/>
    <mergeCell ref="AC13:AC14"/>
    <mergeCell ref="B8:AB8"/>
    <mergeCell ref="A9:A10"/>
    <mergeCell ref="AC9:AC10"/>
    <mergeCell ref="A11:A12"/>
    <mergeCell ref="B11:B12"/>
    <mergeCell ref="AC11:AC12"/>
    <mergeCell ref="G10:H10"/>
    <mergeCell ref="W12:X12"/>
    <mergeCell ref="AA10:AB10"/>
    <mergeCell ref="AA12:AB12"/>
    <mergeCell ref="AA14:AB14"/>
    <mergeCell ref="C10:D10"/>
    <mergeCell ref="E10:F10"/>
    <mergeCell ref="I10:J10"/>
    <mergeCell ref="K10:L10"/>
    <mergeCell ref="M10:N10"/>
    <mergeCell ref="O10:P10"/>
    <mergeCell ref="C12:D12"/>
    <mergeCell ref="E12:F12"/>
    <mergeCell ref="G12:H12"/>
    <mergeCell ref="I12:J12"/>
    <mergeCell ref="K12:L12"/>
    <mergeCell ref="M14:N14"/>
    <mergeCell ref="Y12:Z12"/>
    <mergeCell ref="M12:N12"/>
    <mergeCell ref="Q14:R14"/>
    <mergeCell ref="S14:T14"/>
    <mergeCell ref="U14:V14"/>
    <mergeCell ref="Q10:R10"/>
    <mergeCell ref="S10:T10"/>
    <mergeCell ref="U10:V10"/>
    <mergeCell ref="W10:X10"/>
    <mergeCell ref="Y10:Z10"/>
    <mergeCell ref="O14:P14"/>
    <mergeCell ref="O12:P12"/>
    <mergeCell ref="Q12:R12"/>
    <mergeCell ref="S12:T12"/>
    <mergeCell ref="U12:V12"/>
    <mergeCell ref="W14:X14"/>
    <mergeCell ref="Y14:Z14"/>
    <mergeCell ref="C14:D14"/>
    <mergeCell ref="E14:F14"/>
    <mergeCell ref="G14:H14"/>
    <mergeCell ref="I14:J14"/>
    <mergeCell ref="K14:L14"/>
    <mergeCell ref="AC15:AC16"/>
    <mergeCell ref="C16:D16"/>
    <mergeCell ref="E16:F16"/>
    <mergeCell ref="G16:H16"/>
    <mergeCell ref="I16:J16"/>
    <mergeCell ref="K16:L16"/>
    <mergeCell ref="M16:N16"/>
    <mergeCell ref="O16:P16"/>
    <mergeCell ref="Q16:R16"/>
    <mergeCell ref="S16:T16"/>
    <mergeCell ref="U16:V16"/>
    <mergeCell ref="W16:X16"/>
    <mergeCell ref="Y16:Z16"/>
    <mergeCell ref="AA16:AB16"/>
    <mergeCell ref="AC17:AC18"/>
    <mergeCell ref="C18:D18"/>
    <mergeCell ref="E18:F18"/>
    <mergeCell ref="G18:H18"/>
    <mergeCell ref="I18:J18"/>
    <mergeCell ref="K18:L18"/>
    <mergeCell ref="M18:N18"/>
    <mergeCell ref="O18:P18"/>
    <mergeCell ref="Q18:R18"/>
    <mergeCell ref="S18:T18"/>
    <mergeCell ref="U18:V18"/>
    <mergeCell ref="W18:X18"/>
    <mergeCell ref="AC19:AC20"/>
    <mergeCell ref="C20:D20"/>
    <mergeCell ref="E20:F20"/>
    <mergeCell ref="G20:H20"/>
    <mergeCell ref="I20:J20"/>
    <mergeCell ref="K20:L20"/>
    <mergeCell ref="M20:N20"/>
    <mergeCell ref="O20:P20"/>
    <mergeCell ref="U20:V20"/>
    <mergeCell ref="W20:X20"/>
    <mergeCell ref="Y20:Z20"/>
    <mergeCell ref="AA20:AB20"/>
    <mergeCell ref="Y18:Z18"/>
    <mergeCell ref="AA18:AB18"/>
    <mergeCell ref="K22:L22"/>
    <mergeCell ref="M22:N22"/>
    <mergeCell ref="O22:P22"/>
    <mergeCell ref="Q22:R22"/>
    <mergeCell ref="S22:T22"/>
    <mergeCell ref="Q20:R20"/>
    <mergeCell ref="S20:T20"/>
    <mergeCell ref="C24:D24"/>
    <mergeCell ref="E24:F24"/>
    <mergeCell ref="G24:H24"/>
    <mergeCell ref="I24:J24"/>
    <mergeCell ref="K24:L24"/>
    <mergeCell ref="AC21:AC22"/>
    <mergeCell ref="C22:D22"/>
    <mergeCell ref="E22:F22"/>
    <mergeCell ref="G22:H22"/>
    <mergeCell ref="I22:J22"/>
    <mergeCell ref="Q26:R26"/>
    <mergeCell ref="U22:V22"/>
    <mergeCell ref="W22:X22"/>
    <mergeCell ref="Y22:Z22"/>
    <mergeCell ref="AA22:AB22"/>
    <mergeCell ref="AC23:AC24"/>
    <mergeCell ref="M24:N24"/>
    <mergeCell ref="O24:P24"/>
    <mergeCell ref="Q24:R24"/>
    <mergeCell ref="S24:T24"/>
    <mergeCell ref="U24:V24"/>
    <mergeCell ref="W24:X24"/>
    <mergeCell ref="AC25:AC26"/>
    <mergeCell ref="C26:D26"/>
    <mergeCell ref="E26:F26"/>
    <mergeCell ref="G26:H26"/>
    <mergeCell ref="I26:J26"/>
    <mergeCell ref="K26:L26"/>
    <mergeCell ref="M26:N26"/>
    <mergeCell ref="O26:P26"/>
    <mergeCell ref="U26:V26"/>
    <mergeCell ref="W26:X26"/>
    <mergeCell ref="A15:A16"/>
    <mergeCell ref="Y26:Z26"/>
    <mergeCell ref="AA26:AB26"/>
    <mergeCell ref="Y24:Z24"/>
    <mergeCell ref="AA24:AB24"/>
    <mergeCell ref="K28:L28"/>
    <mergeCell ref="M28:N28"/>
    <mergeCell ref="O28:P28"/>
    <mergeCell ref="Q28:R28"/>
    <mergeCell ref="S28:T28"/>
    <mergeCell ref="AC27:AC28"/>
    <mergeCell ref="C28:D28"/>
    <mergeCell ref="E28:F28"/>
    <mergeCell ref="G28:H28"/>
    <mergeCell ref="I28:J28"/>
    <mergeCell ref="S26:T26"/>
    <mergeCell ref="U28:V28"/>
    <mergeCell ref="W28:X28"/>
    <mergeCell ref="Y28:Z28"/>
    <mergeCell ref="AA28:AB28"/>
  </mergeCells>
  <printOptions gridLines="1"/>
  <pageMargins left="0.25" right="0.25" top="1" bottom="1" header="0.3" footer="0.3"/>
  <pageSetup horizontalDpi="600" verticalDpi="600" orientation="landscape" paperSize="9" scale="58"/>
</worksheet>
</file>

<file path=xl/worksheets/sheet4.xml><?xml version="1.0" encoding="utf-8"?>
<worksheet xmlns="http://schemas.openxmlformats.org/spreadsheetml/2006/main" xmlns:r="http://schemas.openxmlformats.org/officeDocument/2006/relationships">
  <dimension ref="A1:AC47"/>
  <sheetViews>
    <sheetView zoomScale="85" zoomScaleNormal="85" zoomScaleSheetLayoutView="40" zoomScalePageLayoutView="0" workbookViewId="0" topLeftCell="A1">
      <pane ySplit="6" topLeftCell="A10" activePane="bottomLeft" state="frozen"/>
      <selection pane="topLeft" activeCell="A1" sqref="A1"/>
      <selection pane="bottomLeft" activeCell="G9" sqref="G9"/>
    </sheetView>
  </sheetViews>
  <sheetFormatPr defaultColWidth="9.140625" defaultRowHeight="15"/>
  <cols>
    <col min="1" max="1" width="7.7109375" style="17" customWidth="1"/>
    <col min="2" max="2" width="37.00390625" style="19" customWidth="1"/>
    <col min="3" max="28" width="7.140625" style="7" customWidth="1"/>
    <col min="29" max="29" width="40.00390625" style="21" customWidth="1"/>
    <col min="30" max="30" width="6.28125" style="7" customWidth="1"/>
    <col min="31" max="31" width="9.140625" style="7" customWidth="1"/>
    <col min="32" max="16384" width="9.140625" style="7" customWidth="1"/>
  </cols>
  <sheetData>
    <row r="1" spans="1:29" ht="49.5" customHeight="1">
      <c r="A1" s="16"/>
      <c r="B1" s="344" t="s">
        <v>482</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20"/>
    </row>
    <row r="2" spans="1:29" ht="37.5" customHeight="1" thickBot="1">
      <c r="A2" s="16"/>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20"/>
    </row>
    <row r="3" spans="1:29" ht="85.5" customHeight="1" thickBot="1">
      <c r="A3" s="372" t="s">
        <v>23</v>
      </c>
      <c r="B3" s="365" t="s">
        <v>460</v>
      </c>
      <c r="C3" s="343" t="s">
        <v>2</v>
      </c>
      <c r="D3" s="343"/>
      <c r="E3" s="343" t="s">
        <v>3</v>
      </c>
      <c r="F3" s="343"/>
      <c r="G3" s="343" t="s">
        <v>8</v>
      </c>
      <c r="H3" s="343"/>
      <c r="I3" s="343" t="s">
        <v>9</v>
      </c>
      <c r="J3" s="343"/>
      <c r="K3" s="343" t="s">
        <v>10</v>
      </c>
      <c r="L3" s="343"/>
      <c r="M3" s="343" t="s">
        <v>11</v>
      </c>
      <c r="N3" s="343"/>
      <c r="O3" s="343" t="s">
        <v>12</v>
      </c>
      <c r="P3" s="343"/>
      <c r="Q3" s="343" t="s">
        <v>13</v>
      </c>
      <c r="R3" s="343"/>
      <c r="S3" s="343" t="s">
        <v>14</v>
      </c>
      <c r="T3" s="343"/>
      <c r="U3" s="343" t="s">
        <v>15</v>
      </c>
      <c r="V3" s="343"/>
      <c r="W3" s="343" t="s">
        <v>16</v>
      </c>
      <c r="X3" s="343"/>
      <c r="Y3" s="343" t="s">
        <v>17</v>
      </c>
      <c r="Z3" s="343"/>
      <c r="AA3" s="343" t="s">
        <v>48</v>
      </c>
      <c r="AB3" s="343"/>
      <c r="AC3" s="369" t="s">
        <v>1</v>
      </c>
    </row>
    <row r="4" spans="1:29" ht="36.75" thickBot="1">
      <c r="A4" s="372"/>
      <c r="B4" s="365"/>
      <c r="C4" s="35" t="s">
        <v>4</v>
      </c>
      <c r="D4" s="35" t="s">
        <v>5</v>
      </c>
      <c r="E4" s="35" t="s">
        <v>6</v>
      </c>
      <c r="F4" s="35" t="s">
        <v>7</v>
      </c>
      <c r="G4" s="35" t="s">
        <v>6</v>
      </c>
      <c r="H4" s="35" t="s">
        <v>7</v>
      </c>
      <c r="I4" s="35" t="s">
        <v>6</v>
      </c>
      <c r="J4" s="35" t="s">
        <v>7</v>
      </c>
      <c r="K4" s="35" t="s">
        <v>6</v>
      </c>
      <c r="L4" s="35" t="s">
        <v>7</v>
      </c>
      <c r="M4" s="35" t="s">
        <v>6</v>
      </c>
      <c r="N4" s="35" t="s">
        <v>7</v>
      </c>
      <c r="O4" s="35" t="s">
        <v>6</v>
      </c>
      <c r="P4" s="35" t="s">
        <v>7</v>
      </c>
      <c r="Q4" s="35" t="s">
        <v>6</v>
      </c>
      <c r="R4" s="35" t="s">
        <v>7</v>
      </c>
      <c r="S4" s="35" t="s">
        <v>6</v>
      </c>
      <c r="T4" s="35" t="s">
        <v>7</v>
      </c>
      <c r="U4" s="35" t="s">
        <v>6</v>
      </c>
      <c r="V4" s="35" t="s">
        <v>7</v>
      </c>
      <c r="W4" s="35" t="s">
        <v>6</v>
      </c>
      <c r="X4" s="35" t="s">
        <v>7</v>
      </c>
      <c r="Y4" s="35" t="s">
        <v>6</v>
      </c>
      <c r="Z4" s="35" t="s">
        <v>7</v>
      </c>
      <c r="AA4" s="35" t="s">
        <v>6</v>
      </c>
      <c r="AB4" s="35" t="s">
        <v>7</v>
      </c>
      <c r="AC4" s="370"/>
    </row>
    <row r="5" spans="1:29" ht="54.75" customHeight="1" thickBot="1">
      <c r="A5" s="372"/>
      <c r="B5" s="365"/>
      <c r="C5" s="343" t="s">
        <v>18</v>
      </c>
      <c r="D5" s="343"/>
      <c r="E5" s="343" t="s">
        <v>18</v>
      </c>
      <c r="F5" s="343"/>
      <c r="G5" s="343" t="s">
        <v>19</v>
      </c>
      <c r="H5" s="343"/>
      <c r="I5" s="343" t="s">
        <v>19</v>
      </c>
      <c r="J5" s="343"/>
      <c r="K5" s="343" t="s">
        <v>19</v>
      </c>
      <c r="L5" s="343"/>
      <c r="M5" s="343" t="s">
        <v>19</v>
      </c>
      <c r="N5" s="343"/>
      <c r="O5" s="343" t="s">
        <v>19</v>
      </c>
      <c r="P5" s="343"/>
      <c r="Q5" s="343" t="s">
        <v>19</v>
      </c>
      <c r="R5" s="343"/>
      <c r="S5" s="343" t="s">
        <v>19</v>
      </c>
      <c r="T5" s="343"/>
      <c r="U5" s="343" t="s">
        <v>19</v>
      </c>
      <c r="V5" s="343"/>
      <c r="W5" s="343" t="s">
        <v>19</v>
      </c>
      <c r="X5" s="343"/>
      <c r="Y5" s="343" t="s">
        <v>19</v>
      </c>
      <c r="Z5" s="343"/>
      <c r="AA5" s="343" t="s">
        <v>19</v>
      </c>
      <c r="AB5" s="343"/>
      <c r="AC5" s="371"/>
    </row>
    <row r="6" spans="1:29" ht="36.75" customHeight="1">
      <c r="A6" s="72" t="s">
        <v>24</v>
      </c>
      <c r="B6" s="66">
        <v>2</v>
      </c>
      <c r="C6" s="37">
        <v>3</v>
      </c>
      <c r="D6" s="37">
        <v>4</v>
      </c>
      <c r="E6" s="37">
        <v>5</v>
      </c>
      <c r="F6" s="37">
        <v>6</v>
      </c>
      <c r="G6" s="37">
        <v>7</v>
      </c>
      <c r="H6" s="37">
        <v>8</v>
      </c>
      <c r="I6" s="37">
        <v>9</v>
      </c>
      <c r="J6" s="37">
        <v>10</v>
      </c>
      <c r="K6" s="37">
        <v>11</v>
      </c>
      <c r="L6" s="37">
        <v>12</v>
      </c>
      <c r="M6" s="37">
        <v>13</v>
      </c>
      <c r="N6" s="37">
        <v>14</v>
      </c>
      <c r="O6" s="37">
        <v>15</v>
      </c>
      <c r="P6" s="37">
        <v>16</v>
      </c>
      <c r="Q6" s="37">
        <v>17</v>
      </c>
      <c r="R6" s="37">
        <v>18</v>
      </c>
      <c r="S6" s="37">
        <v>19</v>
      </c>
      <c r="T6" s="37">
        <v>20</v>
      </c>
      <c r="U6" s="37">
        <v>21</v>
      </c>
      <c r="V6" s="37">
        <v>22</v>
      </c>
      <c r="W6" s="37">
        <v>23</v>
      </c>
      <c r="X6" s="37">
        <v>24</v>
      </c>
      <c r="Y6" s="37">
        <v>25</v>
      </c>
      <c r="Z6" s="37">
        <v>26</v>
      </c>
      <c r="AA6" s="37">
        <v>27</v>
      </c>
      <c r="AB6" s="37">
        <v>28</v>
      </c>
      <c r="AC6" s="72">
        <v>29</v>
      </c>
    </row>
    <row r="7" spans="1:29" s="8" customFormat="1" ht="24" customHeight="1">
      <c r="A7" s="73"/>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73"/>
    </row>
    <row r="8" spans="1:29" ht="23.25" customHeight="1">
      <c r="A8" s="74"/>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75"/>
    </row>
    <row r="9" spans="1:29" ht="63" customHeight="1">
      <c r="A9" s="366">
        <v>1</v>
      </c>
      <c r="B9" s="113" t="s">
        <v>35</v>
      </c>
      <c r="C9" s="50"/>
      <c r="D9" s="50"/>
      <c r="E9" s="50"/>
      <c r="F9" s="50"/>
      <c r="G9" s="129">
        <v>20</v>
      </c>
      <c r="H9" s="76"/>
      <c r="I9" s="129">
        <v>25</v>
      </c>
      <c r="J9" s="43"/>
      <c r="K9" s="50"/>
      <c r="L9" s="50"/>
      <c r="M9" s="50"/>
      <c r="N9" s="50"/>
      <c r="O9" s="50"/>
      <c r="P9" s="50"/>
      <c r="Q9" s="50"/>
      <c r="R9" s="50"/>
      <c r="S9" s="50"/>
      <c r="T9" s="50"/>
      <c r="U9" s="50"/>
      <c r="V9" s="50"/>
      <c r="W9" s="50"/>
      <c r="X9" s="50"/>
      <c r="Y9" s="50"/>
      <c r="Z9" s="50"/>
      <c r="AA9" s="130">
        <f>C9+E9+G9+I9+K9+M9+O9+Q9+S9+U9+W9+Y9</f>
        <v>45</v>
      </c>
      <c r="AB9" s="61">
        <f>D9+F9+H9+J9+L9+N9+P9+R9+T9+V9+X9+Z9</f>
        <v>0</v>
      </c>
      <c r="AC9" s="75" t="s">
        <v>51</v>
      </c>
    </row>
    <row r="10" spans="1:29" ht="32.25" customHeight="1">
      <c r="A10" s="366"/>
      <c r="B10" s="75" t="s">
        <v>421</v>
      </c>
      <c r="C10" s="325">
        <f>_xlfn.IFERROR(D9/C9,0)</f>
        <v>0</v>
      </c>
      <c r="D10" s="326"/>
      <c r="E10" s="325">
        <f>_xlfn.IFERROR(F9/E9,0)</f>
        <v>0</v>
      </c>
      <c r="F10" s="326"/>
      <c r="G10" s="325">
        <f>_xlfn.IFERROR(H9/G9,0)</f>
        <v>0</v>
      </c>
      <c r="H10" s="326"/>
      <c r="I10" s="325">
        <f>_xlfn.IFERROR(J9/I9,0)</f>
        <v>0</v>
      </c>
      <c r="J10" s="326"/>
      <c r="K10" s="325">
        <f>_xlfn.IFERROR(L9/K9,0)</f>
        <v>0</v>
      </c>
      <c r="L10" s="326"/>
      <c r="M10" s="325">
        <f>_xlfn.IFERROR(N9/M9,0)</f>
        <v>0</v>
      </c>
      <c r="N10" s="326"/>
      <c r="O10" s="325">
        <f>_xlfn.IFERROR(P9/O9,0)</f>
        <v>0</v>
      </c>
      <c r="P10" s="326"/>
      <c r="Q10" s="325">
        <f>_xlfn.IFERROR(R9/Q9,0)</f>
        <v>0</v>
      </c>
      <c r="R10" s="326"/>
      <c r="S10" s="325">
        <f>_xlfn.IFERROR(T9/S9,0)</f>
        <v>0</v>
      </c>
      <c r="T10" s="326"/>
      <c r="U10" s="325">
        <f>_xlfn.IFERROR(V9/U9,0)</f>
        <v>0</v>
      </c>
      <c r="V10" s="326"/>
      <c r="W10" s="325">
        <f>_xlfn.IFERROR(X9/W9,0)</f>
        <v>0</v>
      </c>
      <c r="X10" s="326"/>
      <c r="Y10" s="325">
        <f>_xlfn.IFERROR(Z9/Y9,0)</f>
        <v>0</v>
      </c>
      <c r="Z10" s="326"/>
      <c r="AA10" s="325">
        <f>_xlfn.IFERROR(AB9/AA9,0)</f>
        <v>0</v>
      </c>
      <c r="AB10" s="326"/>
      <c r="AC10" s="75"/>
    </row>
    <row r="11" spans="1:29" ht="108.75" customHeight="1">
      <c r="A11" s="366">
        <v>2</v>
      </c>
      <c r="B11" s="75" t="s">
        <v>36</v>
      </c>
      <c r="C11" s="50"/>
      <c r="D11" s="50"/>
      <c r="E11" s="50"/>
      <c r="F11" s="50"/>
      <c r="G11" s="50"/>
      <c r="H11" s="50"/>
      <c r="I11" s="50"/>
      <c r="J11" s="50"/>
      <c r="K11" s="50"/>
      <c r="L11" s="50"/>
      <c r="M11" s="50"/>
      <c r="N11" s="50"/>
      <c r="O11" s="50"/>
      <c r="P11" s="50"/>
      <c r="Q11" s="50"/>
      <c r="R11" s="50"/>
      <c r="S11" s="131">
        <v>2</v>
      </c>
      <c r="T11" s="50"/>
      <c r="U11" s="131">
        <v>2</v>
      </c>
      <c r="V11" s="50"/>
      <c r="W11" s="131">
        <v>2</v>
      </c>
      <c r="X11" s="47"/>
      <c r="Y11" s="131">
        <v>2</v>
      </c>
      <c r="Z11" s="47"/>
      <c r="AA11" s="130">
        <f>C11+E11+G11+I11+K11+M11+O11+Q11+S11+U11+W11+Y11</f>
        <v>8</v>
      </c>
      <c r="AB11" s="61">
        <f>D11+F11+H11+J11+L11+N11+P11+R11+T11+V11+X11+Z11</f>
        <v>0</v>
      </c>
      <c r="AC11" s="75" t="s">
        <v>52</v>
      </c>
    </row>
    <row r="12" spans="1:29" s="11" customFormat="1" ht="53.25" customHeight="1">
      <c r="A12" s="366"/>
      <c r="B12" s="75" t="s">
        <v>423</v>
      </c>
      <c r="C12" s="325">
        <f>_xlfn.IFERROR(D11/C11,0)</f>
        <v>0</v>
      </c>
      <c r="D12" s="326"/>
      <c r="E12" s="325">
        <f>_xlfn.IFERROR(F11/E11,0)</f>
        <v>0</v>
      </c>
      <c r="F12" s="326"/>
      <c r="G12" s="325">
        <f>_xlfn.IFERROR(H11/G11,0)</f>
        <v>0</v>
      </c>
      <c r="H12" s="326"/>
      <c r="I12" s="325">
        <f>_xlfn.IFERROR(J11/I11,0)</f>
        <v>0</v>
      </c>
      <c r="J12" s="326"/>
      <c r="K12" s="325">
        <f>_xlfn.IFERROR(L11/K11,0)</f>
        <v>0</v>
      </c>
      <c r="L12" s="326"/>
      <c r="M12" s="325">
        <f>_xlfn.IFERROR(N11/M11,0)</f>
        <v>0</v>
      </c>
      <c r="N12" s="326"/>
      <c r="O12" s="325">
        <f>_xlfn.IFERROR(P11/O11,0)</f>
        <v>0</v>
      </c>
      <c r="P12" s="326"/>
      <c r="Q12" s="325">
        <f>_xlfn.IFERROR(R11/Q11,0)</f>
        <v>0</v>
      </c>
      <c r="R12" s="326"/>
      <c r="S12" s="325">
        <f>_xlfn.IFERROR(T11/S11,0)</f>
        <v>0</v>
      </c>
      <c r="T12" s="326"/>
      <c r="U12" s="325">
        <f>_xlfn.IFERROR(V11/U11,0)</f>
        <v>0</v>
      </c>
      <c r="V12" s="326"/>
      <c r="W12" s="325">
        <f>_xlfn.IFERROR(X11/W11,0)</f>
        <v>0</v>
      </c>
      <c r="X12" s="326"/>
      <c r="Y12" s="325">
        <f>_xlfn.IFERROR(Z11/Y11,0)</f>
        <v>0</v>
      </c>
      <c r="Z12" s="326"/>
      <c r="AA12" s="325">
        <f>_xlfn.IFERROR(AB11/AA11,0)</f>
        <v>0</v>
      </c>
      <c r="AB12" s="326"/>
      <c r="AC12" s="75"/>
    </row>
    <row r="13" spans="1:29" ht="92.25" customHeight="1">
      <c r="A13" s="366">
        <v>3</v>
      </c>
      <c r="B13" s="75" t="s">
        <v>37</v>
      </c>
      <c r="C13" s="50"/>
      <c r="D13" s="50"/>
      <c r="E13" s="50"/>
      <c r="F13" s="50"/>
      <c r="G13" s="50"/>
      <c r="H13" s="50"/>
      <c r="I13" s="50"/>
      <c r="J13" s="50"/>
      <c r="K13" s="50"/>
      <c r="L13" s="50"/>
      <c r="M13" s="50"/>
      <c r="N13" s="50"/>
      <c r="O13" s="50"/>
      <c r="P13" s="50"/>
      <c r="Q13" s="50"/>
      <c r="R13" s="50"/>
      <c r="S13" s="50"/>
      <c r="T13" s="50"/>
      <c r="U13" s="50"/>
      <c r="V13" s="50"/>
      <c r="W13" s="50"/>
      <c r="X13" s="50"/>
      <c r="Y13" s="133">
        <v>1</v>
      </c>
      <c r="Z13" s="47"/>
      <c r="AA13" s="130">
        <f>C13+E13+G13+I13+K13+M13+O13+Q13+S13+U13+W13+Y13</f>
        <v>1</v>
      </c>
      <c r="AB13" s="61">
        <f>D13+F13+H13+J13+L13+N13+P13+R13+T13+V13+X13+Z13</f>
        <v>0</v>
      </c>
      <c r="AC13" s="75" t="s">
        <v>65</v>
      </c>
    </row>
    <row r="14" spans="1:29" ht="20.25" customHeight="1">
      <c r="A14" s="366"/>
      <c r="B14" s="75"/>
      <c r="C14" s="325">
        <f>_xlfn.IFERROR(D13/C13,0)</f>
        <v>0</v>
      </c>
      <c r="D14" s="326"/>
      <c r="E14" s="325">
        <f>_xlfn.IFERROR(F13/E13,0)</f>
        <v>0</v>
      </c>
      <c r="F14" s="326"/>
      <c r="G14" s="325">
        <f>_xlfn.IFERROR(H13/G13,0)</f>
        <v>0</v>
      </c>
      <c r="H14" s="326"/>
      <c r="I14" s="325">
        <f>_xlfn.IFERROR(J13/I13,0)</f>
        <v>0</v>
      </c>
      <c r="J14" s="326"/>
      <c r="K14" s="325">
        <f>_xlfn.IFERROR(L13/K13,0)</f>
        <v>0</v>
      </c>
      <c r="L14" s="326"/>
      <c r="M14" s="325">
        <f>_xlfn.IFERROR(N13/M13,0)</f>
        <v>0</v>
      </c>
      <c r="N14" s="326"/>
      <c r="O14" s="325">
        <f>_xlfn.IFERROR(P13/O13,0)</f>
        <v>0</v>
      </c>
      <c r="P14" s="326"/>
      <c r="Q14" s="325">
        <f>_xlfn.IFERROR(R13/Q13,0)</f>
        <v>0</v>
      </c>
      <c r="R14" s="326"/>
      <c r="S14" s="325">
        <f>_xlfn.IFERROR(T13/S13,0)</f>
        <v>0</v>
      </c>
      <c r="T14" s="326"/>
      <c r="U14" s="325">
        <f>_xlfn.IFERROR(V13/U13,0)</f>
        <v>0</v>
      </c>
      <c r="V14" s="326"/>
      <c r="W14" s="325">
        <f>_xlfn.IFERROR(X13/W13,0)</f>
        <v>0</v>
      </c>
      <c r="X14" s="326"/>
      <c r="Y14" s="325">
        <f>_xlfn.IFERROR(Z13/Y13,0)</f>
        <v>0</v>
      </c>
      <c r="Z14" s="326"/>
      <c r="AA14" s="325">
        <f>_xlfn.IFERROR(AB13/AA13,0)</f>
        <v>0</v>
      </c>
      <c r="AB14" s="326"/>
      <c r="AC14" s="72"/>
    </row>
    <row r="15" spans="1:29" ht="186" customHeight="1">
      <c r="A15" s="366">
        <v>4</v>
      </c>
      <c r="B15" s="113" t="s">
        <v>38</v>
      </c>
      <c r="C15" s="50"/>
      <c r="D15" s="50"/>
      <c r="E15" s="50"/>
      <c r="F15" s="50"/>
      <c r="G15" s="132">
        <v>1</v>
      </c>
      <c r="H15" s="76">
        <v>0</v>
      </c>
      <c r="I15" s="50"/>
      <c r="J15" s="50"/>
      <c r="K15" s="50"/>
      <c r="L15" s="50"/>
      <c r="M15" s="50"/>
      <c r="N15" s="50"/>
      <c r="O15" s="50"/>
      <c r="P15" s="50"/>
      <c r="Q15" s="50"/>
      <c r="R15" s="50"/>
      <c r="S15" s="50"/>
      <c r="T15" s="50"/>
      <c r="U15" s="50"/>
      <c r="V15" s="50"/>
      <c r="W15" s="50"/>
      <c r="X15" s="50"/>
      <c r="Y15" s="50"/>
      <c r="Z15" s="47"/>
      <c r="AA15" s="135">
        <v>1</v>
      </c>
      <c r="AB15" s="116">
        <f>D15+F15+H15+J15+L15+N15+P15+R15+T15+V15+X15+Z15</f>
        <v>0</v>
      </c>
      <c r="AC15" s="75" t="s">
        <v>53</v>
      </c>
    </row>
    <row r="16" spans="1:29" ht="18">
      <c r="A16" s="366"/>
      <c r="B16" s="75"/>
      <c r="C16" s="325">
        <f>_xlfn.IFERROR(D15/C15,0)</f>
        <v>0</v>
      </c>
      <c r="D16" s="326"/>
      <c r="E16" s="325">
        <f>_xlfn.IFERROR(F15/E15,0)</f>
        <v>0</v>
      </c>
      <c r="F16" s="326"/>
      <c r="G16" s="325">
        <f>_xlfn.IFERROR(H15/G15,0)</f>
        <v>0</v>
      </c>
      <c r="H16" s="326"/>
      <c r="I16" s="325">
        <f>_xlfn.IFERROR(J15/I15,0)</f>
        <v>0</v>
      </c>
      <c r="J16" s="326"/>
      <c r="K16" s="325">
        <f>_xlfn.IFERROR(L15/K15,0)</f>
        <v>0</v>
      </c>
      <c r="L16" s="326"/>
      <c r="M16" s="325">
        <f>_xlfn.IFERROR(N15/M15,0)</f>
        <v>0</v>
      </c>
      <c r="N16" s="326"/>
      <c r="O16" s="325">
        <f>_xlfn.IFERROR(P15/O15,0)</f>
        <v>0</v>
      </c>
      <c r="P16" s="326"/>
      <c r="Q16" s="325">
        <f>_xlfn.IFERROR(R15/Q15,0)</f>
        <v>0</v>
      </c>
      <c r="R16" s="326"/>
      <c r="S16" s="325">
        <f>_xlfn.IFERROR(T15/S15,0)</f>
        <v>0</v>
      </c>
      <c r="T16" s="326"/>
      <c r="U16" s="325">
        <f>_xlfn.IFERROR(V15/U15,0)</f>
        <v>0</v>
      </c>
      <c r="V16" s="326"/>
      <c r="W16" s="325">
        <f>_xlfn.IFERROR(X15/W15,0)</f>
        <v>0</v>
      </c>
      <c r="X16" s="326"/>
      <c r="Y16" s="325">
        <f>_xlfn.IFERROR(Z15/Y15,0)</f>
        <v>0</v>
      </c>
      <c r="Z16" s="326"/>
      <c r="AA16" s="325">
        <f>_xlfn.IFERROR(AB15/AA15,0)</f>
        <v>0</v>
      </c>
      <c r="AB16" s="326"/>
      <c r="AC16" s="72"/>
    </row>
    <row r="17" spans="1:29" ht="108">
      <c r="A17" s="366">
        <v>5</v>
      </c>
      <c r="B17" s="75" t="s">
        <v>39</v>
      </c>
      <c r="C17" s="50"/>
      <c r="D17" s="50"/>
      <c r="E17" s="50"/>
      <c r="F17" s="50"/>
      <c r="G17" s="50"/>
      <c r="H17" s="50"/>
      <c r="I17" s="132">
        <v>1</v>
      </c>
      <c r="J17" s="43">
        <v>0.1</v>
      </c>
      <c r="K17" s="50"/>
      <c r="L17" s="50"/>
      <c r="M17" s="50"/>
      <c r="N17" s="50"/>
      <c r="O17" s="50"/>
      <c r="P17" s="50"/>
      <c r="Q17" s="50"/>
      <c r="R17" s="50"/>
      <c r="S17" s="50"/>
      <c r="T17" s="50"/>
      <c r="U17" s="50"/>
      <c r="V17" s="50"/>
      <c r="W17" s="50"/>
      <c r="X17" s="50"/>
      <c r="Y17" s="50"/>
      <c r="Z17" s="47"/>
      <c r="AA17" s="130">
        <f>C17+E17+G17+I17+K17+M17+O17+Q17+S17+U17+W17+Y17</f>
        <v>1</v>
      </c>
      <c r="AB17" s="61">
        <f>D17+F17+H17+J17+L17+N17+P17+R17+T17+V17+X17+Z17</f>
        <v>0.1</v>
      </c>
      <c r="AC17" s="75" t="s">
        <v>54</v>
      </c>
    </row>
    <row r="18" spans="1:29" ht="18">
      <c r="A18" s="366"/>
      <c r="B18" s="75"/>
      <c r="C18" s="325">
        <f>_xlfn.IFERROR(D17/C17,0)</f>
        <v>0</v>
      </c>
      <c r="D18" s="326"/>
      <c r="E18" s="325">
        <f>_xlfn.IFERROR(F17/E17,0)</f>
        <v>0</v>
      </c>
      <c r="F18" s="326"/>
      <c r="G18" s="325">
        <f>_xlfn.IFERROR(H17/G17,0)</f>
        <v>0</v>
      </c>
      <c r="H18" s="326"/>
      <c r="I18" s="325">
        <f>_xlfn.IFERROR(J17/I17,0)</f>
        <v>0.1</v>
      </c>
      <c r="J18" s="326"/>
      <c r="K18" s="325">
        <f>_xlfn.IFERROR(L17/K17,0)</f>
        <v>0</v>
      </c>
      <c r="L18" s="326"/>
      <c r="M18" s="325">
        <f>_xlfn.IFERROR(N17/M17,0)</f>
        <v>0</v>
      </c>
      <c r="N18" s="326"/>
      <c r="O18" s="325">
        <f>_xlfn.IFERROR(P17/O17,0)</f>
        <v>0</v>
      </c>
      <c r="P18" s="326"/>
      <c r="Q18" s="325">
        <f>_xlfn.IFERROR(R17/Q17,0)</f>
        <v>0</v>
      </c>
      <c r="R18" s="326"/>
      <c r="S18" s="325">
        <f>_xlfn.IFERROR(T17/S17,0)</f>
        <v>0</v>
      </c>
      <c r="T18" s="326"/>
      <c r="U18" s="325">
        <f>_xlfn.IFERROR(V17/U17,0)</f>
        <v>0</v>
      </c>
      <c r="V18" s="326"/>
      <c r="W18" s="325">
        <f>_xlfn.IFERROR(X17/W17,0)</f>
        <v>0</v>
      </c>
      <c r="X18" s="326"/>
      <c r="Y18" s="325">
        <f>_xlfn.IFERROR(Z17/Y17,0)</f>
        <v>0</v>
      </c>
      <c r="Z18" s="326"/>
      <c r="AA18" s="325">
        <f>_xlfn.IFERROR(AB17/AA17,0)</f>
        <v>0.1</v>
      </c>
      <c r="AB18" s="326"/>
      <c r="AC18" s="72"/>
    </row>
    <row r="19" spans="1:29" ht="162">
      <c r="A19" s="366">
        <v>6</v>
      </c>
      <c r="B19" s="75" t="s">
        <v>40</v>
      </c>
      <c r="C19" s="50"/>
      <c r="D19" s="50"/>
      <c r="E19" s="50"/>
      <c r="F19" s="50"/>
      <c r="G19" s="50"/>
      <c r="H19" s="50"/>
      <c r="I19" s="50"/>
      <c r="J19" s="50"/>
      <c r="K19" s="50"/>
      <c r="L19" s="50"/>
      <c r="M19" s="50"/>
      <c r="N19" s="50"/>
      <c r="O19" s="50"/>
      <c r="P19" s="50"/>
      <c r="Q19" s="50"/>
      <c r="R19" s="50"/>
      <c r="S19" s="50"/>
      <c r="T19" s="50"/>
      <c r="U19" s="50"/>
      <c r="V19" s="50"/>
      <c r="W19" s="132">
        <v>1</v>
      </c>
      <c r="X19" s="43">
        <v>0.1</v>
      </c>
      <c r="Y19" s="50"/>
      <c r="Z19" s="47"/>
      <c r="AA19" s="130">
        <f>C19+E19+G19+I19+K19+M19+O19+Q19+S19+U19+W19+Y19</f>
        <v>1</v>
      </c>
      <c r="AB19" s="61">
        <f>D19+F19+H19+J19+L19+N19+P19+R19+T19+V19+X19+Z19</f>
        <v>0.1</v>
      </c>
      <c r="AC19" s="77" t="s">
        <v>55</v>
      </c>
    </row>
    <row r="20" spans="1:29" ht="22.5" customHeight="1">
      <c r="A20" s="366"/>
      <c r="B20" s="75"/>
      <c r="C20" s="325">
        <f>_xlfn.IFERROR(D19/C19,0)</f>
        <v>0</v>
      </c>
      <c r="D20" s="326"/>
      <c r="E20" s="325">
        <f>_xlfn.IFERROR(F19/E19,0)</f>
        <v>0</v>
      </c>
      <c r="F20" s="326"/>
      <c r="G20" s="325">
        <f>_xlfn.IFERROR(H19/G19,0)</f>
        <v>0</v>
      </c>
      <c r="H20" s="326"/>
      <c r="I20" s="325">
        <f>_xlfn.IFERROR(J19/I19,0)</f>
        <v>0</v>
      </c>
      <c r="J20" s="326"/>
      <c r="K20" s="325">
        <f>_xlfn.IFERROR(L19/K19,0)</f>
        <v>0</v>
      </c>
      <c r="L20" s="326"/>
      <c r="M20" s="325">
        <f>_xlfn.IFERROR(N19/M19,0)</f>
        <v>0</v>
      </c>
      <c r="N20" s="326"/>
      <c r="O20" s="325">
        <f>_xlfn.IFERROR(P19/O19,0)</f>
        <v>0</v>
      </c>
      <c r="P20" s="326"/>
      <c r="Q20" s="325">
        <f>_xlfn.IFERROR(R19/Q19,0)</f>
        <v>0</v>
      </c>
      <c r="R20" s="326"/>
      <c r="S20" s="325">
        <f>_xlfn.IFERROR(T19/S19,0)</f>
        <v>0</v>
      </c>
      <c r="T20" s="326"/>
      <c r="U20" s="325">
        <f>_xlfn.IFERROR(V19/U19,0)</f>
        <v>0</v>
      </c>
      <c r="V20" s="326"/>
      <c r="W20" s="325">
        <f>_xlfn.IFERROR(X19/W19,0)</f>
        <v>0.1</v>
      </c>
      <c r="X20" s="326"/>
      <c r="Y20" s="325">
        <f>_xlfn.IFERROR(Z19/Y19,0)</f>
        <v>0</v>
      </c>
      <c r="Z20" s="326"/>
      <c r="AA20" s="325">
        <f>_xlfn.IFERROR(AB19/AA19,0)</f>
        <v>0.1</v>
      </c>
      <c r="AB20" s="326"/>
      <c r="AC20" s="72"/>
    </row>
    <row r="21" spans="1:29" ht="144">
      <c r="A21" s="366">
        <v>7</v>
      </c>
      <c r="B21" s="113" t="s">
        <v>41</v>
      </c>
      <c r="C21" s="50"/>
      <c r="D21" s="50"/>
      <c r="E21" s="50"/>
      <c r="F21" s="50"/>
      <c r="G21" s="50"/>
      <c r="H21" s="50"/>
      <c r="I21" s="50"/>
      <c r="J21" s="50"/>
      <c r="K21" s="131">
        <v>1</v>
      </c>
      <c r="L21" s="50"/>
      <c r="M21" s="50"/>
      <c r="N21" s="50"/>
      <c r="O21" s="50"/>
      <c r="P21" s="50"/>
      <c r="Q21" s="50"/>
      <c r="R21" s="50"/>
      <c r="S21" s="50"/>
      <c r="T21" s="50"/>
      <c r="U21" s="131">
        <v>1</v>
      </c>
      <c r="V21" s="50"/>
      <c r="W21" s="50"/>
      <c r="X21" s="50"/>
      <c r="Y21" s="50"/>
      <c r="Z21" s="47"/>
      <c r="AA21" s="130">
        <v>2</v>
      </c>
      <c r="AB21" s="61">
        <f>D21+F21+H21+J21+L21+N21+P21+R21+T21+V21+X21+Z21</f>
        <v>0</v>
      </c>
      <c r="AC21" s="77" t="s">
        <v>57</v>
      </c>
    </row>
    <row r="22" spans="1:29" ht="18">
      <c r="A22" s="366"/>
      <c r="B22" s="75"/>
      <c r="C22" s="325">
        <f>_xlfn.IFERROR(D21/C21,0)</f>
        <v>0</v>
      </c>
      <c r="D22" s="326"/>
      <c r="E22" s="325">
        <f>_xlfn.IFERROR(F21/E21,0)</f>
        <v>0</v>
      </c>
      <c r="F22" s="326"/>
      <c r="G22" s="325">
        <f>_xlfn.IFERROR(H21/G21,0)</f>
        <v>0</v>
      </c>
      <c r="H22" s="326"/>
      <c r="I22" s="325">
        <f>_xlfn.IFERROR(J21/I21,0)</f>
        <v>0</v>
      </c>
      <c r="J22" s="326"/>
      <c r="K22" s="325">
        <f>_xlfn.IFERROR(L21/K21,0)</f>
        <v>0</v>
      </c>
      <c r="L22" s="326"/>
      <c r="M22" s="325">
        <f>_xlfn.IFERROR(N21/M21,0)</f>
        <v>0</v>
      </c>
      <c r="N22" s="326"/>
      <c r="O22" s="325">
        <f>_xlfn.IFERROR(P21/O21,0)</f>
        <v>0</v>
      </c>
      <c r="P22" s="326"/>
      <c r="Q22" s="325">
        <f>_xlfn.IFERROR(R21/Q21,0)</f>
        <v>0</v>
      </c>
      <c r="R22" s="326"/>
      <c r="S22" s="325">
        <f>_xlfn.IFERROR(T21/S21,0)</f>
        <v>0</v>
      </c>
      <c r="T22" s="326"/>
      <c r="U22" s="325">
        <f>_xlfn.IFERROR(V21/U21,0)</f>
        <v>0</v>
      </c>
      <c r="V22" s="326"/>
      <c r="W22" s="325">
        <f>_xlfn.IFERROR(X21/W21,0)</f>
        <v>0</v>
      </c>
      <c r="X22" s="326"/>
      <c r="Y22" s="325">
        <f>_xlfn.IFERROR(Z21/Y21,0)</f>
        <v>0</v>
      </c>
      <c r="Z22" s="326"/>
      <c r="AA22" s="325">
        <f>_xlfn.IFERROR(AB21/AA21,0)</f>
        <v>0</v>
      </c>
      <c r="AB22" s="326"/>
      <c r="AC22" s="72"/>
    </row>
    <row r="23" spans="1:29" ht="72">
      <c r="A23" s="366">
        <v>8</v>
      </c>
      <c r="B23" s="75" t="s">
        <v>42</v>
      </c>
      <c r="C23" s="50"/>
      <c r="D23" s="50"/>
      <c r="E23" s="50"/>
      <c r="F23" s="50"/>
      <c r="G23" s="131">
        <v>8</v>
      </c>
      <c r="H23" s="131">
        <v>8</v>
      </c>
      <c r="I23" s="131">
        <v>8</v>
      </c>
      <c r="J23" s="50"/>
      <c r="K23" s="131">
        <v>9</v>
      </c>
      <c r="L23" s="50"/>
      <c r="M23" s="50"/>
      <c r="N23" s="50"/>
      <c r="O23" s="50"/>
      <c r="P23" s="50"/>
      <c r="Q23" s="50"/>
      <c r="R23" s="50"/>
      <c r="S23" s="50"/>
      <c r="T23" s="50"/>
      <c r="U23" s="50"/>
      <c r="V23" s="50"/>
      <c r="W23" s="50"/>
      <c r="X23" s="50"/>
      <c r="Y23" s="50"/>
      <c r="Z23" s="47"/>
      <c r="AA23" s="130">
        <f>C23+E23+G23+I23+K23+M23+O23+Q23+S23+U23+W23+Y23</f>
        <v>25</v>
      </c>
      <c r="AB23" s="61">
        <f>D23+F23+H23+J23+L23+N23+P23+R23+T23+V23+X23+Z23</f>
        <v>8</v>
      </c>
      <c r="AC23" s="77" t="s">
        <v>56</v>
      </c>
    </row>
    <row r="24" spans="1:29" ht="18">
      <c r="A24" s="366"/>
      <c r="B24" s="75"/>
      <c r="C24" s="325">
        <f>_xlfn.IFERROR(D23/C23,0)</f>
        <v>0</v>
      </c>
      <c r="D24" s="326"/>
      <c r="E24" s="325">
        <f>_xlfn.IFERROR(F23/E23,0)</f>
        <v>0</v>
      </c>
      <c r="F24" s="326"/>
      <c r="G24" s="325">
        <f>_xlfn.IFERROR(H23/G23,0)</f>
        <v>1</v>
      </c>
      <c r="H24" s="326"/>
      <c r="I24" s="325">
        <f>_xlfn.IFERROR(J23/I23,0)</f>
        <v>0</v>
      </c>
      <c r="J24" s="326"/>
      <c r="K24" s="325">
        <f>_xlfn.IFERROR(L23/K23,0)</f>
        <v>0</v>
      </c>
      <c r="L24" s="326"/>
      <c r="M24" s="325">
        <f>_xlfn.IFERROR(N23/M23,0)</f>
        <v>0</v>
      </c>
      <c r="N24" s="326"/>
      <c r="O24" s="325">
        <f>_xlfn.IFERROR(P23/O23,0)</f>
        <v>0</v>
      </c>
      <c r="P24" s="326"/>
      <c r="Q24" s="325">
        <f>_xlfn.IFERROR(R23/Q23,0)</f>
        <v>0</v>
      </c>
      <c r="R24" s="326"/>
      <c r="S24" s="325">
        <f>_xlfn.IFERROR(T23/S23,0)</f>
        <v>0</v>
      </c>
      <c r="T24" s="326"/>
      <c r="U24" s="325">
        <f>_xlfn.IFERROR(V23/U23,0)</f>
        <v>0</v>
      </c>
      <c r="V24" s="326"/>
      <c r="W24" s="325">
        <f>_xlfn.IFERROR(X23/W23,0)</f>
        <v>0</v>
      </c>
      <c r="X24" s="326"/>
      <c r="Y24" s="325">
        <f>_xlfn.IFERROR(Z23/Y23,0)</f>
        <v>0</v>
      </c>
      <c r="Z24" s="326"/>
      <c r="AA24" s="325">
        <f>_xlfn.IFERROR(AB23/AA23,0)</f>
        <v>0.32</v>
      </c>
      <c r="AB24" s="326"/>
      <c r="AC24" s="72"/>
    </row>
    <row r="25" spans="1:29" ht="144">
      <c r="A25" s="366">
        <v>9</v>
      </c>
      <c r="B25" s="75" t="s">
        <v>43</v>
      </c>
      <c r="C25" s="45"/>
      <c r="D25" s="45"/>
      <c r="E25" s="45"/>
      <c r="F25" s="45"/>
      <c r="G25" s="45"/>
      <c r="H25" s="45"/>
      <c r="I25" s="45"/>
      <c r="J25" s="45"/>
      <c r="K25" s="45"/>
      <c r="L25" s="45"/>
      <c r="M25" s="45"/>
      <c r="N25" s="45"/>
      <c r="O25" s="45"/>
      <c r="P25" s="45"/>
      <c r="Q25" s="45"/>
      <c r="R25" s="45"/>
      <c r="S25" s="134">
        <v>2</v>
      </c>
      <c r="T25" s="45"/>
      <c r="U25" s="45"/>
      <c r="V25" s="45"/>
      <c r="W25" s="45"/>
      <c r="X25" s="45"/>
      <c r="Y25" s="45"/>
      <c r="Z25" s="45"/>
      <c r="AA25" s="130">
        <f>C25+E25+G25+I25+K25+M25+O25+Q25+S25+U25+W25+Y25</f>
        <v>2</v>
      </c>
      <c r="AB25" s="61">
        <f>D25+F25+H25+J25+L25+N25+P25+R25+T25+V25+X25+Z25</f>
        <v>0</v>
      </c>
      <c r="AC25" s="77" t="s">
        <v>64</v>
      </c>
    </row>
    <row r="26" spans="1:29" ht="36">
      <c r="A26" s="366"/>
      <c r="B26" s="75" t="s">
        <v>49</v>
      </c>
      <c r="C26" s="325">
        <f>_xlfn.IFERROR(D25/C25,0)</f>
        <v>0</v>
      </c>
      <c r="D26" s="326"/>
      <c r="E26" s="325">
        <f>_xlfn.IFERROR(F25/E25,0)</f>
        <v>0</v>
      </c>
      <c r="F26" s="326"/>
      <c r="G26" s="325">
        <f>_xlfn.IFERROR(H25/G25,0)</f>
        <v>0</v>
      </c>
      <c r="H26" s="326"/>
      <c r="I26" s="325">
        <f>_xlfn.IFERROR(J25/I25,0)</f>
        <v>0</v>
      </c>
      <c r="J26" s="326"/>
      <c r="K26" s="325">
        <f>_xlfn.IFERROR(L25/K25,0)</f>
        <v>0</v>
      </c>
      <c r="L26" s="326"/>
      <c r="M26" s="325">
        <f>_xlfn.IFERROR(N25/M25,0)</f>
        <v>0</v>
      </c>
      <c r="N26" s="326"/>
      <c r="O26" s="325">
        <f>_xlfn.IFERROR(P25/O25,0)</f>
        <v>0</v>
      </c>
      <c r="P26" s="326"/>
      <c r="Q26" s="325">
        <f>_xlfn.IFERROR(R25/Q25,0)</f>
        <v>0</v>
      </c>
      <c r="R26" s="326"/>
      <c r="S26" s="325">
        <f>_xlfn.IFERROR(T25/S25,0)</f>
        <v>0</v>
      </c>
      <c r="T26" s="326"/>
      <c r="U26" s="325">
        <f>_xlfn.IFERROR(V25/U25,0)</f>
        <v>0</v>
      </c>
      <c r="V26" s="326"/>
      <c r="W26" s="325">
        <f>_xlfn.IFERROR(X25/W25,0)</f>
        <v>0</v>
      </c>
      <c r="X26" s="326"/>
      <c r="Y26" s="325">
        <f>_xlfn.IFERROR(Z25/Y25,0)</f>
        <v>0</v>
      </c>
      <c r="Z26" s="326"/>
      <c r="AA26" s="325">
        <f>_xlfn.IFERROR(AB25/AA25,0)</f>
        <v>0</v>
      </c>
      <c r="AB26" s="326"/>
      <c r="AC26" s="72"/>
    </row>
    <row r="27" spans="1:29" ht="90">
      <c r="A27" s="366">
        <v>10</v>
      </c>
      <c r="B27" s="78" t="s">
        <v>44</v>
      </c>
      <c r="C27" s="132">
        <v>1</v>
      </c>
      <c r="D27" s="132">
        <v>1</v>
      </c>
      <c r="E27" s="132">
        <v>1</v>
      </c>
      <c r="F27" s="132">
        <v>1</v>
      </c>
      <c r="G27" s="132">
        <v>1</v>
      </c>
      <c r="H27" s="132">
        <v>1</v>
      </c>
      <c r="I27" s="132">
        <v>1</v>
      </c>
      <c r="J27" s="43">
        <v>0</v>
      </c>
      <c r="K27" s="132">
        <v>1</v>
      </c>
      <c r="L27" s="43">
        <v>0</v>
      </c>
      <c r="M27" s="132">
        <v>1</v>
      </c>
      <c r="N27" s="43">
        <v>0</v>
      </c>
      <c r="O27" s="132">
        <v>1</v>
      </c>
      <c r="P27" s="43">
        <v>0</v>
      </c>
      <c r="Q27" s="132">
        <v>1</v>
      </c>
      <c r="R27" s="43">
        <v>0</v>
      </c>
      <c r="S27" s="132">
        <v>1</v>
      </c>
      <c r="T27" s="43">
        <v>0</v>
      </c>
      <c r="U27" s="132">
        <v>1</v>
      </c>
      <c r="V27" s="43">
        <v>0</v>
      </c>
      <c r="W27" s="132">
        <v>1</v>
      </c>
      <c r="X27" s="43">
        <v>0</v>
      </c>
      <c r="Y27" s="132">
        <v>1</v>
      </c>
      <c r="Z27" s="43">
        <v>0</v>
      </c>
      <c r="AA27" s="135">
        <f>AVERAGE(Y27,W27,U27,S27,Q27,O27,M27,K27,I27,G27,E27,C27)</f>
        <v>1</v>
      </c>
      <c r="AB27" s="135">
        <f>AVERAGE(Z27,X27,V27,T27,R27,P27,N27,L27,J27,H27,F27,D27)</f>
        <v>0.25</v>
      </c>
      <c r="AC27" s="75" t="s">
        <v>424</v>
      </c>
    </row>
    <row r="28" spans="1:29" ht="18">
      <c r="A28" s="366"/>
      <c r="B28" s="79"/>
      <c r="C28" s="325">
        <f>_xlfn.IFERROR(D27/C27,0)</f>
        <v>1</v>
      </c>
      <c r="D28" s="326"/>
      <c r="E28" s="325">
        <f>_xlfn.IFERROR(F27/E27,0)</f>
        <v>1</v>
      </c>
      <c r="F28" s="326"/>
      <c r="G28" s="325">
        <f>_xlfn.IFERROR(H27/G27,0)</f>
        <v>1</v>
      </c>
      <c r="H28" s="326"/>
      <c r="I28" s="325">
        <f>_xlfn.IFERROR(J27/I27,0)</f>
        <v>0</v>
      </c>
      <c r="J28" s="326"/>
      <c r="K28" s="325">
        <f>_xlfn.IFERROR(L27/K27,0)</f>
        <v>0</v>
      </c>
      <c r="L28" s="326"/>
      <c r="M28" s="325">
        <f>_xlfn.IFERROR(N27/M27,0)</f>
        <v>0</v>
      </c>
      <c r="N28" s="326"/>
      <c r="O28" s="325">
        <f>_xlfn.IFERROR(P27/O27,0)</f>
        <v>0</v>
      </c>
      <c r="P28" s="326"/>
      <c r="Q28" s="325">
        <f>_xlfn.IFERROR(R27/Q27,0)</f>
        <v>0</v>
      </c>
      <c r="R28" s="326"/>
      <c r="S28" s="325">
        <f>_xlfn.IFERROR(T27/S27,0)</f>
        <v>0</v>
      </c>
      <c r="T28" s="326"/>
      <c r="U28" s="325">
        <f>_xlfn.IFERROR(V27/U27,0)</f>
        <v>0</v>
      </c>
      <c r="V28" s="326"/>
      <c r="W28" s="325">
        <f>_xlfn.IFERROR(X27/W27,0)</f>
        <v>0</v>
      </c>
      <c r="X28" s="326"/>
      <c r="Y28" s="325">
        <f>_xlfn.IFERROR(Z27/Y27,0)</f>
        <v>0</v>
      </c>
      <c r="Z28" s="326"/>
      <c r="AA28" s="325">
        <f>_xlfn.IFERROR(AB27/AA27,0)</f>
        <v>0.25</v>
      </c>
      <c r="AB28" s="326"/>
      <c r="AC28" s="75"/>
    </row>
    <row r="29" spans="1:29" ht="162">
      <c r="A29" s="367">
        <v>11</v>
      </c>
      <c r="B29" s="78" t="s">
        <v>45</v>
      </c>
      <c r="C29" s="132">
        <v>1</v>
      </c>
      <c r="D29" s="132">
        <v>1</v>
      </c>
      <c r="E29" s="132">
        <v>1</v>
      </c>
      <c r="F29" s="132">
        <v>1</v>
      </c>
      <c r="G29" s="132">
        <v>1</v>
      </c>
      <c r="H29" s="132">
        <v>1</v>
      </c>
      <c r="I29" s="132">
        <v>1</v>
      </c>
      <c r="J29" s="43">
        <v>0</v>
      </c>
      <c r="K29" s="132">
        <v>1</v>
      </c>
      <c r="L29" s="43">
        <v>0</v>
      </c>
      <c r="M29" s="132">
        <v>1</v>
      </c>
      <c r="N29" s="43">
        <v>0</v>
      </c>
      <c r="O29" s="132">
        <v>1</v>
      </c>
      <c r="P29" s="43">
        <v>0</v>
      </c>
      <c r="Q29" s="132">
        <v>1</v>
      </c>
      <c r="R29" s="43">
        <v>0</v>
      </c>
      <c r="S29" s="132">
        <v>1</v>
      </c>
      <c r="T29" s="43">
        <v>0</v>
      </c>
      <c r="U29" s="132">
        <v>1</v>
      </c>
      <c r="V29" s="43">
        <v>0</v>
      </c>
      <c r="W29" s="132">
        <v>1</v>
      </c>
      <c r="X29" s="43">
        <v>0</v>
      </c>
      <c r="Y29" s="132">
        <v>1</v>
      </c>
      <c r="Z29" s="43">
        <v>0</v>
      </c>
      <c r="AA29" s="135">
        <f>AVERAGE(Y29,W29,U29,S29,Q29,O29,M29,K29,I29,G29,E29,C29)</f>
        <v>1</v>
      </c>
      <c r="AB29" s="135">
        <f>AVERAGE(Z29,X29,V29,T29,R29,P29,N29,L29,J29,H29,F29,D29)</f>
        <v>0.25</v>
      </c>
      <c r="AC29" s="33" t="s">
        <v>61</v>
      </c>
    </row>
    <row r="30" spans="1:29" ht="18">
      <c r="A30" s="368"/>
      <c r="B30" s="79"/>
      <c r="C30" s="325">
        <f>_xlfn.IFERROR(D29/C29,0)</f>
        <v>1</v>
      </c>
      <c r="D30" s="326"/>
      <c r="E30" s="325">
        <f>_xlfn.IFERROR(F29/E29,0)</f>
        <v>1</v>
      </c>
      <c r="F30" s="326"/>
      <c r="G30" s="325">
        <f>_xlfn.IFERROR(H29/G29,0)</f>
        <v>1</v>
      </c>
      <c r="H30" s="326"/>
      <c r="I30" s="325">
        <f>_xlfn.IFERROR(J29/I29,0)</f>
        <v>0</v>
      </c>
      <c r="J30" s="326"/>
      <c r="K30" s="325">
        <f>_xlfn.IFERROR(L29/K29,0)</f>
        <v>0</v>
      </c>
      <c r="L30" s="326"/>
      <c r="M30" s="325">
        <f>_xlfn.IFERROR(N29/M29,0)</f>
        <v>0</v>
      </c>
      <c r="N30" s="326"/>
      <c r="O30" s="325">
        <f>_xlfn.IFERROR(P29/O29,0)</f>
        <v>0</v>
      </c>
      <c r="P30" s="326"/>
      <c r="Q30" s="325">
        <f>_xlfn.IFERROR(R29/Q29,0)</f>
        <v>0</v>
      </c>
      <c r="R30" s="326"/>
      <c r="S30" s="325">
        <f>_xlfn.IFERROR(T29/S29,0)</f>
        <v>0</v>
      </c>
      <c r="T30" s="326"/>
      <c r="U30" s="325">
        <f>_xlfn.IFERROR(V29/U29,0)</f>
        <v>0</v>
      </c>
      <c r="V30" s="326"/>
      <c r="W30" s="325">
        <f>_xlfn.IFERROR(X29/W29,0)</f>
        <v>0</v>
      </c>
      <c r="X30" s="326"/>
      <c r="Y30" s="325">
        <f>_xlfn.IFERROR(Z29/Y29,0)</f>
        <v>0</v>
      </c>
      <c r="Z30" s="326"/>
      <c r="AA30" s="325">
        <f>_xlfn.IFERROR(AB29/AA29,0)</f>
        <v>0.25</v>
      </c>
      <c r="AB30" s="326"/>
      <c r="AC30" s="34"/>
    </row>
    <row r="31" spans="1:29" ht="72">
      <c r="A31" s="367">
        <v>12</v>
      </c>
      <c r="B31" s="78" t="s">
        <v>46</v>
      </c>
      <c r="C31" s="134">
        <v>10</v>
      </c>
      <c r="D31" s="134">
        <v>10</v>
      </c>
      <c r="E31" s="134">
        <v>15</v>
      </c>
      <c r="F31" s="134">
        <v>15</v>
      </c>
      <c r="G31" s="134">
        <v>30</v>
      </c>
      <c r="H31" s="134">
        <v>30</v>
      </c>
      <c r="I31" s="134">
        <v>30</v>
      </c>
      <c r="J31" s="45"/>
      <c r="K31" s="45"/>
      <c r="L31" s="45"/>
      <c r="M31" s="45"/>
      <c r="N31" s="45"/>
      <c r="O31" s="45"/>
      <c r="P31" s="45"/>
      <c r="Q31" s="45"/>
      <c r="R31" s="45"/>
      <c r="S31" s="45"/>
      <c r="T31" s="45"/>
      <c r="U31" s="45"/>
      <c r="V31" s="45"/>
      <c r="W31" s="45"/>
      <c r="X31" s="45"/>
      <c r="Y31" s="45"/>
      <c r="Z31" s="45"/>
      <c r="AA31" s="130">
        <f>C31+E31+G31+I31+K31+M31+O31+Q31+S31+U31+W31+Y31</f>
        <v>85</v>
      </c>
      <c r="AB31" s="61">
        <f>D31+F31+H31+J31+L31+N31+P31+R31+T31+V31+X31+Z31</f>
        <v>55</v>
      </c>
      <c r="AC31" s="33" t="s">
        <v>63</v>
      </c>
    </row>
    <row r="32" spans="1:29" ht="64.5" customHeight="1">
      <c r="A32" s="368"/>
      <c r="B32" s="79" t="s">
        <v>50</v>
      </c>
      <c r="C32" s="325">
        <f>_xlfn.IFERROR(D31/C31,0)</f>
        <v>1</v>
      </c>
      <c r="D32" s="326"/>
      <c r="E32" s="325">
        <f>_xlfn.IFERROR(F31/E31,0)</f>
        <v>1</v>
      </c>
      <c r="F32" s="326"/>
      <c r="G32" s="325">
        <f>_xlfn.IFERROR(H31/G31,0)</f>
        <v>1</v>
      </c>
      <c r="H32" s="326"/>
      <c r="I32" s="325">
        <f>_xlfn.IFERROR(J31/I31,0)</f>
        <v>0</v>
      </c>
      <c r="J32" s="326"/>
      <c r="K32" s="325">
        <f>_xlfn.IFERROR(L31/K31,0)</f>
        <v>0</v>
      </c>
      <c r="L32" s="326"/>
      <c r="M32" s="325">
        <f>_xlfn.IFERROR(N31/M31,0)</f>
        <v>0</v>
      </c>
      <c r="N32" s="326"/>
      <c r="O32" s="325">
        <f>_xlfn.IFERROR(P31/O31,0)</f>
        <v>0</v>
      </c>
      <c r="P32" s="326"/>
      <c r="Q32" s="325">
        <f>_xlfn.IFERROR(R31/Q31,0)</f>
        <v>0</v>
      </c>
      <c r="R32" s="326"/>
      <c r="S32" s="325">
        <f>_xlfn.IFERROR(T31/S31,0)</f>
        <v>0</v>
      </c>
      <c r="T32" s="326"/>
      <c r="U32" s="325">
        <f>_xlfn.IFERROR(V31/U31,0)</f>
        <v>0</v>
      </c>
      <c r="V32" s="326"/>
      <c r="W32" s="325">
        <f>_xlfn.IFERROR(X31/W31,0)</f>
        <v>0</v>
      </c>
      <c r="X32" s="326"/>
      <c r="Y32" s="325">
        <f>_xlfn.IFERROR(Z31/Y31,0)</f>
        <v>0</v>
      </c>
      <c r="Z32" s="326"/>
      <c r="AA32" s="325">
        <f>_xlfn.IFERROR(AB31/AA31,0)</f>
        <v>0.6470588235294118</v>
      </c>
      <c r="AB32" s="326"/>
      <c r="AC32" s="34"/>
    </row>
    <row r="33" spans="1:29" ht="96" customHeight="1">
      <c r="A33" s="367">
        <v>13</v>
      </c>
      <c r="B33" s="114" t="s">
        <v>47</v>
      </c>
      <c r="C33" s="45"/>
      <c r="D33" s="45"/>
      <c r="E33" s="65"/>
      <c r="F33" s="65"/>
      <c r="G33" s="65"/>
      <c r="H33" s="65"/>
      <c r="I33" s="65"/>
      <c r="J33" s="65"/>
      <c r="K33" s="65"/>
      <c r="L33" s="65"/>
      <c r="M33" s="65"/>
      <c r="N33" s="65"/>
      <c r="O33" s="132">
        <v>1</v>
      </c>
      <c r="P33" s="43">
        <v>0</v>
      </c>
      <c r="Q33" s="65"/>
      <c r="R33" s="65"/>
      <c r="S33" s="65"/>
      <c r="T33" s="65"/>
      <c r="U33" s="65"/>
      <c r="V33" s="65"/>
      <c r="W33" s="45"/>
      <c r="X33" s="45"/>
      <c r="Y33" s="45"/>
      <c r="Z33" s="69"/>
      <c r="AA33" s="130">
        <f>C33+E33+G33+I33+K33+M33+O33+Q33+S33+U33+W33+Y33</f>
        <v>1</v>
      </c>
      <c r="AB33" s="61">
        <f>D33+F33+H33+J33+L33+N33+P33+R33+T33+V33+X33+Z33</f>
        <v>0</v>
      </c>
      <c r="AC33" s="78" t="s">
        <v>58</v>
      </c>
    </row>
    <row r="34" spans="1:29" ht="18.75">
      <c r="A34" s="368"/>
      <c r="B34" s="80"/>
      <c r="C34" s="325">
        <f>_xlfn.IFERROR(D33/C33,0)</f>
        <v>0</v>
      </c>
      <c r="D34" s="326"/>
      <c r="E34" s="325">
        <f>_xlfn.IFERROR(F33/E33,0)</f>
        <v>0</v>
      </c>
      <c r="F34" s="326"/>
      <c r="G34" s="325">
        <f>_xlfn.IFERROR(H33/G33,0)</f>
        <v>0</v>
      </c>
      <c r="H34" s="326"/>
      <c r="I34" s="325">
        <f>_xlfn.IFERROR(J33/I33,0)</f>
        <v>0</v>
      </c>
      <c r="J34" s="326"/>
      <c r="K34" s="325">
        <f>_xlfn.IFERROR(L33/K33,0)</f>
        <v>0</v>
      </c>
      <c r="L34" s="326"/>
      <c r="M34" s="325">
        <f>_xlfn.IFERROR(N33/M33,0)</f>
        <v>0</v>
      </c>
      <c r="N34" s="326"/>
      <c r="O34" s="325">
        <f>_xlfn.IFERROR(P33/O33,0)</f>
        <v>0</v>
      </c>
      <c r="P34" s="326"/>
      <c r="Q34" s="325">
        <f>_xlfn.IFERROR(R33/Q33,0)</f>
        <v>0</v>
      </c>
      <c r="R34" s="326"/>
      <c r="S34" s="325">
        <f>_xlfn.IFERROR(T33/S33,0)</f>
        <v>0</v>
      </c>
      <c r="T34" s="326"/>
      <c r="U34" s="325">
        <f>_xlfn.IFERROR(V33/U33,0)</f>
        <v>0</v>
      </c>
      <c r="V34" s="326"/>
      <c r="W34" s="325">
        <f>_xlfn.IFERROR(X33/W33,0)</f>
        <v>0</v>
      </c>
      <c r="X34" s="326"/>
      <c r="Y34" s="325">
        <f>_xlfn.IFERROR(Z33/Y33,0)</f>
        <v>0</v>
      </c>
      <c r="Z34" s="326"/>
      <c r="AA34" s="325">
        <f>_xlfn.IFERROR(AB33/AA33,0)</f>
        <v>0</v>
      </c>
      <c r="AB34" s="326"/>
      <c r="AC34" s="78"/>
    </row>
    <row r="35" spans="1:29" ht="65.25" customHeight="1">
      <c r="A35" s="367">
        <v>14</v>
      </c>
      <c r="B35" s="78" t="s">
        <v>62</v>
      </c>
      <c r="C35" s="45"/>
      <c r="D35" s="45"/>
      <c r="E35" s="65"/>
      <c r="F35" s="65"/>
      <c r="G35" s="132">
        <v>1</v>
      </c>
      <c r="H35" s="76">
        <v>0</v>
      </c>
      <c r="I35" s="65"/>
      <c r="J35" s="65"/>
      <c r="K35" s="65"/>
      <c r="L35" s="65"/>
      <c r="M35" s="65"/>
      <c r="N35" s="65"/>
      <c r="O35" s="65"/>
      <c r="P35" s="65"/>
      <c r="Q35" s="65"/>
      <c r="R35" s="65"/>
      <c r="S35" s="65"/>
      <c r="T35" s="65"/>
      <c r="U35" s="65"/>
      <c r="V35" s="65"/>
      <c r="W35" s="45"/>
      <c r="X35" s="45"/>
      <c r="Y35" s="45"/>
      <c r="Z35" s="69"/>
      <c r="AA35" s="130">
        <f>C35+E35+G35+I35+K35+M35+O35+Q35+S35+U35+W35+Y35</f>
        <v>1</v>
      </c>
      <c r="AB35" s="116">
        <f>D35+F35+H35+J35+L35+N35+P35+R35+T35+V35+X35+Z35</f>
        <v>0</v>
      </c>
      <c r="AC35" s="33" t="s">
        <v>59</v>
      </c>
    </row>
    <row r="36" spans="1:29" ht="18.75">
      <c r="A36" s="368"/>
      <c r="B36" s="81"/>
      <c r="C36" s="325">
        <f>_xlfn.IFERROR(D35/C35,0)</f>
        <v>0</v>
      </c>
      <c r="D36" s="326"/>
      <c r="E36" s="325">
        <f>_xlfn.IFERROR(F35/E35,0)</f>
        <v>0</v>
      </c>
      <c r="F36" s="326"/>
      <c r="G36" s="325">
        <f>_xlfn.IFERROR(H35/G35,0)</f>
        <v>0</v>
      </c>
      <c r="H36" s="326"/>
      <c r="I36" s="325">
        <f>_xlfn.IFERROR(J35/I35,0)</f>
        <v>0</v>
      </c>
      <c r="J36" s="326"/>
      <c r="K36" s="325">
        <f>_xlfn.IFERROR(L35/K35,0)</f>
        <v>0</v>
      </c>
      <c r="L36" s="326"/>
      <c r="M36" s="325">
        <f>_xlfn.IFERROR(N35/M35,0)</f>
        <v>0</v>
      </c>
      <c r="N36" s="326"/>
      <c r="O36" s="325">
        <f>_xlfn.IFERROR(P35/O35,0)</f>
        <v>0</v>
      </c>
      <c r="P36" s="326"/>
      <c r="Q36" s="325">
        <f>_xlfn.IFERROR(R35/Q35,0)</f>
        <v>0</v>
      </c>
      <c r="R36" s="326"/>
      <c r="S36" s="325">
        <f>_xlfn.IFERROR(T35/S35,0)</f>
        <v>0</v>
      </c>
      <c r="T36" s="326"/>
      <c r="U36" s="325">
        <f>_xlfn.IFERROR(V35/U35,0)</f>
        <v>0</v>
      </c>
      <c r="V36" s="326"/>
      <c r="W36" s="325">
        <f>_xlfn.IFERROR(X35/W35,0)</f>
        <v>0</v>
      </c>
      <c r="X36" s="326"/>
      <c r="Y36" s="325">
        <f>_xlfn.IFERROR(Z35/Y35,0)</f>
        <v>0</v>
      </c>
      <c r="Z36" s="326"/>
      <c r="AA36" s="325">
        <f>_xlfn.IFERROR(AB35/AA35,0)</f>
        <v>0</v>
      </c>
      <c r="AB36" s="326"/>
      <c r="AC36" s="34"/>
    </row>
    <row r="37" spans="1:29" ht="90">
      <c r="A37" s="367">
        <v>15</v>
      </c>
      <c r="B37" s="78" t="s">
        <v>422</v>
      </c>
      <c r="C37" s="132">
        <v>1</v>
      </c>
      <c r="D37" s="132">
        <v>1</v>
      </c>
      <c r="E37" s="132">
        <v>1</v>
      </c>
      <c r="F37" s="132">
        <v>1</v>
      </c>
      <c r="G37" s="132">
        <v>1</v>
      </c>
      <c r="H37" s="132">
        <v>1</v>
      </c>
      <c r="I37" s="132">
        <v>1</v>
      </c>
      <c r="J37" s="43">
        <v>0</v>
      </c>
      <c r="K37" s="132">
        <v>1</v>
      </c>
      <c r="L37" s="43">
        <v>0</v>
      </c>
      <c r="M37" s="132">
        <v>1</v>
      </c>
      <c r="N37" s="43">
        <v>0</v>
      </c>
      <c r="O37" s="132">
        <v>1</v>
      </c>
      <c r="P37" s="43">
        <v>0</v>
      </c>
      <c r="Q37" s="132">
        <v>1</v>
      </c>
      <c r="R37" s="43">
        <v>0</v>
      </c>
      <c r="S37" s="132">
        <v>1</v>
      </c>
      <c r="T37" s="43">
        <v>0</v>
      </c>
      <c r="U37" s="132">
        <v>1</v>
      </c>
      <c r="V37" s="43">
        <v>0</v>
      </c>
      <c r="W37" s="132">
        <v>1</v>
      </c>
      <c r="X37" s="43">
        <v>0</v>
      </c>
      <c r="Y37" s="132">
        <v>1</v>
      </c>
      <c r="Z37" s="43">
        <v>0</v>
      </c>
      <c r="AA37" s="136">
        <v>1</v>
      </c>
      <c r="AB37" s="136">
        <v>0.17</v>
      </c>
      <c r="AC37" s="33" t="s">
        <v>60</v>
      </c>
    </row>
    <row r="38" spans="1:29" ht="18.75">
      <c r="A38" s="368"/>
      <c r="B38" s="80"/>
      <c r="C38" s="325">
        <f>_xlfn.IFERROR(D37/C37,0)</f>
        <v>1</v>
      </c>
      <c r="D38" s="326"/>
      <c r="E38" s="325">
        <f>_xlfn.IFERROR(F37/E37,0)</f>
        <v>1</v>
      </c>
      <c r="F38" s="326"/>
      <c r="G38" s="325">
        <f>_xlfn.IFERROR(H37/G37,0)</f>
        <v>1</v>
      </c>
      <c r="H38" s="326"/>
      <c r="I38" s="325">
        <f>_xlfn.IFERROR(J37/I37,0)</f>
        <v>0</v>
      </c>
      <c r="J38" s="326"/>
      <c r="K38" s="325">
        <f>_xlfn.IFERROR(L37/K37,0)</f>
        <v>0</v>
      </c>
      <c r="L38" s="326"/>
      <c r="M38" s="325">
        <f>_xlfn.IFERROR(N37/M37,0)</f>
        <v>0</v>
      </c>
      <c r="N38" s="326"/>
      <c r="O38" s="325">
        <f>_xlfn.IFERROR(P37/O37,0)</f>
        <v>0</v>
      </c>
      <c r="P38" s="326"/>
      <c r="Q38" s="325">
        <f>_xlfn.IFERROR(R37/Q37,0)</f>
        <v>0</v>
      </c>
      <c r="R38" s="326"/>
      <c r="S38" s="325">
        <f>_xlfn.IFERROR(T37/S37,0)</f>
        <v>0</v>
      </c>
      <c r="T38" s="326"/>
      <c r="U38" s="325">
        <f>_xlfn.IFERROR(V37/U37,0)</f>
        <v>0</v>
      </c>
      <c r="V38" s="326"/>
      <c r="W38" s="325">
        <f>_xlfn.IFERROR(X37/W37,0)</f>
        <v>0</v>
      </c>
      <c r="X38" s="326"/>
      <c r="Y38" s="325">
        <f>_xlfn.IFERROR(Z37/Y37,0)</f>
        <v>0</v>
      </c>
      <c r="Z38" s="326"/>
      <c r="AA38" s="325">
        <f>_xlfn.IFERROR(AB37/AA37,0)</f>
        <v>0.17</v>
      </c>
      <c r="AB38" s="326"/>
      <c r="AC38" s="34"/>
    </row>
    <row r="39" spans="1:29" ht="159.75" customHeight="1">
      <c r="A39" s="366" t="s">
        <v>525</v>
      </c>
      <c r="B39" s="338" t="s">
        <v>526</v>
      </c>
      <c r="C39" s="50"/>
      <c r="D39" s="50"/>
      <c r="E39" s="50"/>
      <c r="F39" s="50"/>
      <c r="G39" s="50"/>
      <c r="H39" s="50"/>
      <c r="I39" s="44"/>
      <c r="J39" s="43"/>
      <c r="K39" s="50"/>
      <c r="L39" s="50"/>
      <c r="M39" s="50"/>
      <c r="N39" s="50"/>
      <c r="O39" s="50"/>
      <c r="P39" s="50"/>
      <c r="Q39" s="50"/>
      <c r="R39" s="50"/>
      <c r="S39" s="50"/>
      <c r="T39" s="50"/>
      <c r="U39" s="50"/>
      <c r="V39" s="50"/>
      <c r="W39" s="132">
        <v>1</v>
      </c>
      <c r="X39" s="43"/>
      <c r="Y39" s="50"/>
      <c r="Z39" s="47"/>
      <c r="AA39" s="135">
        <v>1</v>
      </c>
      <c r="AB39" s="61">
        <f>D39+F39+H39+J39+L39+N39+P39+R39+T39+V39+X39+Z39</f>
        <v>0</v>
      </c>
      <c r="AC39" s="338" t="s">
        <v>527</v>
      </c>
    </row>
    <row r="40" spans="1:29" ht="18">
      <c r="A40" s="366"/>
      <c r="B40" s="339"/>
      <c r="C40" s="325">
        <f>_xlfn.IFERROR(D39/C39,0)</f>
        <v>0</v>
      </c>
      <c r="D40" s="326"/>
      <c r="E40" s="325">
        <f>_xlfn.IFERROR(F39/E39,0)</f>
        <v>0</v>
      </c>
      <c r="F40" s="326"/>
      <c r="G40" s="325">
        <f>_xlfn.IFERROR(H39/G39,0)</f>
        <v>0</v>
      </c>
      <c r="H40" s="326"/>
      <c r="I40" s="325">
        <f>_xlfn.IFERROR(J39/I39,0)</f>
        <v>0</v>
      </c>
      <c r="J40" s="326"/>
      <c r="K40" s="325">
        <f>_xlfn.IFERROR(L39/K39,0)</f>
        <v>0</v>
      </c>
      <c r="L40" s="326"/>
      <c r="M40" s="325">
        <f>_xlfn.IFERROR(N39/M39,0)</f>
        <v>0</v>
      </c>
      <c r="N40" s="326"/>
      <c r="O40" s="325">
        <f>_xlfn.IFERROR(P39/O39,0)</f>
        <v>0</v>
      </c>
      <c r="P40" s="326"/>
      <c r="Q40" s="325">
        <f>_xlfn.IFERROR(R39/Q39,0)</f>
        <v>0</v>
      </c>
      <c r="R40" s="326"/>
      <c r="S40" s="325">
        <f>_xlfn.IFERROR(T39/S39,0)</f>
        <v>0</v>
      </c>
      <c r="T40" s="326"/>
      <c r="U40" s="325">
        <f>_xlfn.IFERROR(V39/U39,0)</f>
        <v>0</v>
      </c>
      <c r="V40" s="326"/>
      <c r="W40" s="325">
        <f>_xlfn.IFERROR(X39/W39,0)</f>
        <v>0</v>
      </c>
      <c r="X40" s="326"/>
      <c r="Y40" s="325">
        <f>_xlfn.IFERROR(Z39/Y39,0)</f>
        <v>0</v>
      </c>
      <c r="Z40" s="326"/>
      <c r="AA40" s="325">
        <f>_xlfn.IFERROR(AB39/AA39,0)</f>
        <v>0</v>
      </c>
      <c r="AB40" s="326"/>
      <c r="AC40" s="339"/>
    </row>
    <row r="41" spans="1:29" ht="51.75" customHeight="1">
      <c r="A41" s="366" t="s">
        <v>528</v>
      </c>
      <c r="B41" s="338" t="s">
        <v>529</v>
      </c>
      <c r="C41" s="50"/>
      <c r="D41" s="50"/>
      <c r="E41" s="50"/>
      <c r="F41" s="50"/>
      <c r="G41" s="132">
        <v>1</v>
      </c>
      <c r="H41" s="43"/>
      <c r="I41" s="132">
        <v>1</v>
      </c>
      <c r="J41" s="43"/>
      <c r="K41" s="132">
        <v>1</v>
      </c>
      <c r="L41" s="43"/>
      <c r="M41" s="50"/>
      <c r="N41" s="50"/>
      <c r="O41" s="50"/>
      <c r="P41" s="50"/>
      <c r="Q41" s="50"/>
      <c r="R41" s="50"/>
      <c r="S41" s="50"/>
      <c r="T41" s="50"/>
      <c r="U41" s="50"/>
      <c r="V41" s="50"/>
      <c r="W41" s="44"/>
      <c r="X41" s="43"/>
      <c r="Y41" s="50"/>
      <c r="Z41" s="47"/>
      <c r="AA41" s="135">
        <v>1</v>
      </c>
      <c r="AB41" s="61">
        <f>D41+F41+H41+J41+L41+N41+P41+R41+T41+V41+X41+Z41</f>
        <v>0</v>
      </c>
      <c r="AC41" s="338" t="s">
        <v>530</v>
      </c>
    </row>
    <row r="42" spans="1:29" ht="18" customHeight="1">
      <c r="A42" s="366"/>
      <c r="B42" s="339"/>
      <c r="C42" s="325">
        <f>_xlfn.IFERROR(D41/C41,0)</f>
        <v>0</v>
      </c>
      <c r="D42" s="326"/>
      <c r="E42" s="325">
        <f>_xlfn.IFERROR(F41/E41,0)</f>
        <v>0</v>
      </c>
      <c r="F42" s="326"/>
      <c r="G42" s="325">
        <f>_xlfn.IFERROR(H41/G41,0)</f>
        <v>0</v>
      </c>
      <c r="H42" s="326"/>
      <c r="I42" s="325">
        <f>_xlfn.IFERROR(J41/I41,0)</f>
        <v>0</v>
      </c>
      <c r="J42" s="326"/>
      <c r="K42" s="325">
        <f>_xlfn.IFERROR(L41/K41,0)</f>
        <v>0</v>
      </c>
      <c r="L42" s="326"/>
      <c r="M42" s="325">
        <f>_xlfn.IFERROR(N41/M41,0)</f>
        <v>0</v>
      </c>
      <c r="N42" s="326"/>
      <c r="O42" s="325">
        <f>_xlfn.IFERROR(P41/O41,0)</f>
        <v>0</v>
      </c>
      <c r="P42" s="326"/>
      <c r="Q42" s="325">
        <f>_xlfn.IFERROR(R41/Q41,0)</f>
        <v>0</v>
      </c>
      <c r="R42" s="326"/>
      <c r="S42" s="325">
        <f>_xlfn.IFERROR(T41/S41,0)</f>
        <v>0</v>
      </c>
      <c r="T42" s="326"/>
      <c r="U42" s="325">
        <f>_xlfn.IFERROR(V41/U41,0)</f>
        <v>0</v>
      </c>
      <c r="V42" s="326"/>
      <c r="W42" s="325">
        <f>_xlfn.IFERROR(X41/W41,0)</f>
        <v>0</v>
      </c>
      <c r="X42" s="326"/>
      <c r="Y42" s="325">
        <f>_xlfn.IFERROR(Z41/Y41,0)</f>
        <v>0</v>
      </c>
      <c r="Z42" s="326"/>
      <c r="AA42" s="325">
        <f>_xlfn.IFERROR(AB41/AA41,0)</f>
        <v>0</v>
      </c>
      <c r="AB42" s="326"/>
      <c r="AC42" s="339"/>
    </row>
    <row r="43" spans="1:29" ht="81" customHeight="1">
      <c r="A43" s="366" t="s">
        <v>531</v>
      </c>
      <c r="B43" s="338" t="s">
        <v>532</v>
      </c>
      <c r="C43" s="132">
        <v>1</v>
      </c>
      <c r="D43" s="43"/>
      <c r="E43" s="132">
        <v>1</v>
      </c>
      <c r="F43" s="43"/>
      <c r="G43" s="132">
        <v>1</v>
      </c>
      <c r="H43" s="43"/>
      <c r="I43" s="132">
        <v>1</v>
      </c>
      <c r="J43" s="43"/>
      <c r="K43" s="132">
        <v>1</v>
      </c>
      <c r="L43" s="43"/>
      <c r="M43" s="132">
        <v>1</v>
      </c>
      <c r="N43" s="43"/>
      <c r="O43" s="132">
        <v>1</v>
      </c>
      <c r="P43" s="43"/>
      <c r="Q43" s="132">
        <v>1</v>
      </c>
      <c r="R43" s="43"/>
      <c r="S43" s="132">
        <v>1</v>
      </c>
      <c r="T43" s="43"/>
      <c r="U43" s="132">
        <v>1</v>
      </c>
      <c r="V43" s="43"/>
      <c r="W43" s="132"/>
      <c r="X43" s="43"/>
      <c r="Y43" s="132">
        <v>1</v>
      </c>
      <c r="Z43" s="43"/>
      <c r="AA43" s="135">
        <v>1</v>
      </c>
      <c r="AB43" s="61">
        <f>D43+F43+H43+J43+L43+N43+P43+R43+T43+V43+X43+Z43</f>
        <v>0</v>
      </c>
      <c r="AC43" s="338" t="s">
        <v>533</v>
      </c>
    </row>
    <row r="44" spans="1:29" ht="21" customHeight="1">
      <c r="A44" s="366"/>
      <c r="B44" s="339"/>
      <c r="C44" s="325">
        <f>_xlfn.IFERROR(D43/C43,0)</f>
        <v>0</v>
      </c>
      <c r="D44" s="326"/>
      <c r="E44" s="325">
        <f>_xlfn.IFERROR(F43/E43,0)</f>
        <v>0</v>
      </c>
      <c r="F44" s="326"/>
      <c r="G44" s="325">
        <f>_xlfn.IFERROR(H43/G43,0)</f>
        <v>0</v>
      </c>
      <c r="H44" s="326"/>
      <c r="I44" s="325">
        <f>_xlfn.IFERROR(J43/I43,0)</f>
        <v>0</v>
      </c>
      <c r="J44" s="326"/>
      <c r="K44" s="325">
        <f>_xlfn.IFERROR(L43/K43,0)</f>
        <v>0</v>
      </c>
      <c r="L44" s="326"/>
      <c r="M44" s="325">
        <f>_xlfn.IFERROR(N43/M43,0)</f>
        <v>0</v>
      </c>
      <c r="N44" s="326"/>
      <c r="O44" s="325">
        <f>_xlfn.IFERROR(P43/O43,0)</f>
        <v>0</v>
      </c>
      <c r="P44" s="326"/>
      <c r="Q44" s="325">
        <f>_xlfn.IFERROR(R43/Q43,0)</f>
        <v>0</v>
      </c>
      <c r="R44" s="326"/>
      <c r="S44" s="325">
        <f>_xlfn.IFERROR(T43/S43,0)</f>
        <v>0</v>
      </c>
      <c r="T44" s="326"/>
      <c r="U44" s="325">
        <f>_xlfn.IFERROR(V43/U43,0)</f>
        <v>0</v>
      </c>
      <c r="V44" s="326"/>
      <c r="W44" s="325">
        <f>_xlfn.IFERROR(X43/W43,0)</f>
        <v>0</v>
      </c>
      <c r="X44" s="326"/>
      <c r="Y44" s="325">
        <f>_xlfn.IFERROR(Z43/Y43,0)</f>
        <v>0</v>
      </c>
      <c r="Z44" s="326"/>
      <c r="AA44" s="325">
        <f>_xlfn.IFERROR(AB43/AA43,0)</f>
        <v>0</v>
      </c>
      <c r="AB44" s="326"/>
      <c r="AC44" s="339"/>
    </row>
    <row r="45" ht="0.75" customHeight="1"/>
    <row r="46" spans="1:29" ht="48.75" customHeight="1">
      <c r="A46" s="366" t="s">
        <v>534</v>
      </c>
      <c r="B46" s="338" t="s">
        <v>535</v>
      </c>
      <c r="C46" s="50"/>
      <c r="D46" s="50"/>
      <c r="E46" s="50"/>
      <c r="F46" s="50"/>
      <c r="G46" s="44"/>
      <c r="H46" s="43"/>
      <c r="I46" s="44"/>
      <c r="J46" s="43"/>
      <c r="K46" s="44"/>
      <c r="L46" s="43"/>
      <c r="M46" s="50"/>
      <c r="N46" s="50"/>
      <c r="O46" s="132">
        <v>1</v>
      </c>
      <c r="P46" s="43"/>
      <c r="Q46" s="132">
        <v>1</v>
      </c>
      <c r="R46" s="43"/>
      <c r="S46" s="50"/>
      <c r="T46" s="50"/>
      <c r="U46" s="50"/>
      <c r="V46" s="50"/>
      <c r="W46" s="44"/>
      <c r="X46" s="43"/>
      <c r="Y46" s="50"/>
      <c r="Z46" s="47"/>
      <c r="AA46" s="135">
        <v>1</v>
      </c>
      <c r="AB46" s="61">
        <f>D46+F46+H46+J46+L46+N46+P46+R46+T46+V46+X46+Z46</f>
        <v>0</v>
      </c>
      <c r="AC46" s="338" t="s">
        <v>536</v>
      </c>
    </row>
    <row r="47" spans="1:29" ht="18" customHeight="1">
      <c r="A47" s="366"/>
      <c r="B47" s="339"/>
      <c r="C47" s="325">
        <f>_xlfn.IFERROR(D46/C46,0)</f>
        <v>0</v>
      </c>
      <c r="D47" s="326"/>
      <c r="E47" s="325">
        <f>_xlfn.IFERROR(F46/E46,0)</f>
        <v>0</v>
      </c>
      <c r="F47" s="326"/>
      <c r="G47" s="325">
        <f>_xlfn.IFERROR(H46/G46,0)</f>
        <v>0</v>
      </c>
      <c r="H47" s="326"/>
      <c r="I47" s="325">
        <f>_xlfn.IFERROR(J46/I46,0)</f>
        <v>0</v>
      </c>
      <c r="J47" s="326"/>
      <c r="K47" s="325">
        <f>_xlfn.IFERROR(L46/K46,0)</f>
        <v>0</v>
      </c>
      <c r="L47" s="326"/>
      <c r="M47" s="325">
        <f>_xlfn.IFERROR(N46/M46,0)</f>
        <v>0</v>
      </c>
      <c r="N47" s="326"/>
      <c r="O47" s="325">
        <f>_xlfn.IFERROR(P46/O46,0)</f>
        <v>0</v>
      </c>
      <c r="P47" s="326"/>
      <c r="Q47" s="325">
        <f>_xlfn.IFERROR(R46/Q46,0)</f>
        <v>0</v>
      </c>
      <c r="R47" s="326"/>
      <c r="S47" s="325">
        <f>_xlfn.IFERROR(T46/S46,0)</f>
        <v>0</v>
      </c>
      <c r="T47" s="326"/>
      <c r="U47" s="325">
        <f>_xlfn.IFERROR(V46/U46,0)</f>
        <v>0</v>
      </c>
      <c r="V47" s="326"/>
      <c r="W47" s="325">
        <f>_xlfn.IFERROR(X46/W46,0)</f>
        <v>0</v>
      </c>
      <c r="X47" s="326"/>
      <c r="Y47" s="325">
        <f>_xlfn.IFERROR(Z46/Y46,0)</f>
        <v>0</v>
      </c>
      <c r="Z47" s="326"/>
      <c r="AA47" s="325">
        <f>_xlfn.IFERROR(AB46/AA46,0)</f>
        <v>0</v>
      </c>
      <c r="AB47" s="326"/>
      <c r="AC47" s="339"/>
    </row>
    <row r="48" ht="18" customHeight="1"/>
  </sheetData>
  <sheetProtection/>
  <mergeCells count="307">
    <mergeCell ref="B1:AB1"/>
    <mergeCell ref="B2:AB2"/>
    <mergeCell ref="A3:A5"/>
    <mergeCell ref="B3:B5"/>
    <mergeCell ref="C3:D3"/>
    <mergeCell ref="E3:F3"/>
    <mergeCell ref="G3:H3"/>
    <mergeCell ref="I3:J3"/>
    <mergeCell ref="K3:L3"/>
    <mergeCell ref="M3:N3"/>
    <mergeCell ref="O3:P3"/>
    <mergeCell ref="Q3:R3"/>
    <mergeCell ref="S3:T3"/>
    <mergeCell ref="U3:V3"/>
    <mergeCell ref="W3:X3"/>
    <mergeCell ref="Y3:Z3"/>
    <mergeCell ref="AA3:AB3"/>
    <mergeCell ref="AC3:AC5"/>
    <mergeCell ref="C5:D5"/>
    <mergeCell ref="E5:F5"/>
    <mergeCell ref="G5:H5"/>
    <mergeCell ref="I5:J5"/>
    <mergeCell ref="K5:L5"/>
    <mergeCell ref="M5:N5"/>
    <mergeCell ref="O5:P5"/>
    <mergeCell ref="Q5:R5"/>
    <mergeCell ref="B8:AB8"/>
    <mergeCell ref="A9:A10"/>
    <mergeCell ref="A11:A12"/>
    <mergeCell ref="S5:T5"/>
    <mergeCell ref="U5:V5"/>
    <mergeCell ref="W5:X5"/>
    <mergeCell ref="Y5:Z5"/>
    <mergeCell ref="AA5:AB5"/>
    <mergeCell ref="B7:AB7"/>
    <mergeCell ref="G10:H10"/>
    <mergeCell ref="A19:A20"/>
    <mergeCell ref="A21:A22"/>
    <mergeCell ref="A23:A24"/>
    <mergeCell ref="A13:A14"/>
    <mergeCell ref="A15:A16"/>
    <mergeCell ref="A17:A18"/>
    <mergeCell ref="A37:A38"/>
    <mergeCell ref="A31:A32"/>
    <mergeCell ref="A33:A34"/>
    <mergeCell ref="A35:A36"/>
    <mergeCell ref="A25:A26"/>
    <mergeCell ref="A27:A28"/>
    <mergeCell ref="A29:A30"/>
    <mergeCell ref="I10:J10"/>
    <mergeCell ref="C10:D10"/>
    <mergeCell ref="E10:F10"/>
    <mergeCell ref="K10:L10"/>
    <mergeCell ref="M10:N10"/>
    <mergeCell ref="O10:P10"/>
    <mergeCell ref="Q10:R10"/>
    <mergeCell ref="S10:T10"/>
    <mergeCell ref="U10:V10"/>
    <mergeCell ref="W10:X10"/>
    <mergeCell ref="Y10:Z10"/>
    <mergeCell ref="AA10:AB10"/>
    <mergeCell ref="C12:D12"/>
    <mergeCell ref="E12:F12"/>
    <mergeCell ref="G12:H12"/>
    <mergeCell ref="I12:J12"/>
    <mergeCell ref="K12:L12"/>
    <mergeCell ref="M12:N12"/>
    <mergeCell ref="O12:P12"/>
    <mergeCell ref="Q12:R12"/>
    <mergeCell ref="S12:T12"/>
    <mergeCell ref="U12:V12"/>
    <mergeCell ref="W12:X12"/>
    <mergeCell ref="Y12:Z12"/>
    <mergeCell ref="AA12:AB12"/>
    <mergeCell ref="C14:D14"/>
    <mergeCell ref="E14:F14"/>
    <mergeCell ref="G14:H14"/>
    <mergeCell ref="I14:J14"/>
    <mergeCell ref="K14:L14"/>
    <mergeCell ref="M14:N14"/>
    <mergeCell ref="O14:P14"/>
    <mergeCell ref="Q14:R14"/>
    <mergeCell ref="S14:T14"/>
    <mergeCell ref="U14:V14"/>
    <mergeCell ref="W14:X14"/>
    <mergeCell ref="Y14:Z14"/>
    <mergeCell ref="AA14:AB14"/>
    <mergeCell ref="C16:D16"/>
    <mergeCell ref="E16:F16"/>
    <mergeCell ref="G16:H16"/>
    <mergeCell ref="I16:J16"/>
    <mergeCell ref="K16:L16"/>
    <mergeCell ref="M16:N16"/>
    <mergeCell ref="O16:P16"/>
    <mergeCell ref="Q16:R16"/>
    <mergeCell ref="S16:T16"/>
    <mergeCell ref="U16:V16"/>
    <mergeCell ref="W16:X16"/>
    <mergeCell ref="Y16:Z16"/>
    <mergeCell ref="AA16:AB16"/>
    <mergeCell ref="C18:D18"/>
    <mergeCell ref="E18:F18"/>
    <mergeCell ref="G18:H18"/>
    <mergeCell ref="I18:J18"/>
    <mergeCell ref="K18:L18"/>
    <mergeCell ref="M18:N18"/>
    <mergeCell ref="O18:P18"/>
    <mergeCell ref="Q18:R18"/>
    <mergeCell ref="S18:T18"/>
    <mergeCell ref="U18:V18"/>
    <mergeCell ref="W18:X18"/>
    <mergeCell ref="Y18:Z18"/>
    <mergeCell ref="AA18:AB18"/>
    <mergeCell ref="C20:D20"/>
    <mergeCell ref="E20:F20"/>
    <mergeCell ref="G20:H20"/>
    <mergeCell ref="I20:J20"/>
    <mergeCell ref="K20:L20"/>
    <mergeCell ref="M20:N20"/>
    <mergeCell ref="O20:P20"/>
    <mergeCell ref="Q20:R20"/>
    <mergeCell ref="S20:T20"/>
    <mergeCell ref="U20:V20"/>
    <mergeCell ref="W20:X20"/>
    <mergeCell ref="Y20:Z20"/>
    <mergeCell ref="AA20:AB20"/>
    <mergeCell ref="C22:D22"/>
    <mergeCell ref="E22:F22"/>
    <mergeCell ref="G22:H22"/>
    <mergeCell ref="I22:J22"/>
    <mergeCell ref="K22:L22"/>
    <mergeCell ref="M22:N22"/>
    <mergeCell ref="O22:P22"/>
    <mergeCell ref="Q22:R22"/>
    <mergeCell ref="S22:T22"/>
    <mergeCell ref="U22:V22"/>
    <mergeCell ref="W22:X22"/>
    <mergeCell ref="Y22:Z22"/>
    <mergeCell ref="AA22:AB22"/>
    <mergeCell ref="C24:D24"/>
    <mergeCell ref="E24:F24"/>
    <mergeCell ref="G24:H24"/>
    <mergeCell ref="I24:J24"/>
    <mergeCell ref="K24:L24"/>
    <mergeCell ref="M24:N24"/>
    <mergeCell ref="O24:P24"/>
    <mergeCell ref="Q24:R24"/>
    <mergeCell ref="S24:T24"/>
    <mergeCell ref="U24:V24"/>
    <mergeCell ref="W24:X24"/>
    <mergeCell ref="Y24:Z24"/>
    <mergeCell ref="AA24:AB24"/>
    <mergeCell ref="C26:D26"/>
    <mergeCell ref="E26:F26"/>
    <mergeCell ref="G26:H26"/>
    <mergeCell ref="I26:J26"/>
    <mergeCell ref="K26:L26"/>
    <mergeCell ref="M26:N26"/>
    <mergeCell ref="O26:P26"/>
    <mergeCell ref="Q26:R26"/>
    <mergeCell ref="S26:T26"/>
    <mergeCell ref="U26:V26"/>
    <mergeCell ref="W26:X26"/>
    <mergeCell ref="Y26:Z26"/>
    <mergeCell ref="AA26:AB26"/>
    <mergeCell ref="C28:D28"/>
    <mergeCell ref="E28:F28"/>
    <mergeCell ref="G28:H28"/>
    <mergeCell ref="I28:J28"/>
    <mergeCell ref="K28:L28"/>
    <mergeCell ref="M28:N28"/>
    <mergeCell ref="O28:P28"/>
    <mergeCell ref="Q28:R28"/>
    <mergeCell ref="S28:T28"/>
    <mergeCell ref="U28:V28"/>
    <mergeCell ref="W28:X28"/>
    <mergeCell ref="Y28:Z28"/>
    <mergeCell ref="AA28:AB28"/>
    <mergeCell ref="C30:D30"/>
    <mergeCell ref="E30:F30"/>
    <mergeCell ref="G30:H30"/>
    <mergeCell ref="I30:J30"/>
    <mergeCell ref="K30:L30"/>
    <mergeCell ref="M30:N30"/>
    <mergeCell ref="O30:P30"/>
    <mergeCell ref="Q30:R30"/>
    <mergeCell ref="S30:T30"/>
    <mergeCell ref="U30:V30"/>
    <mergeCell ref="W30:X30"/>
    <mergeCell ref="Y30:Z30"/>
    <mergeCell ref="AA30:AB30"/>
    <mergeCell ref="C32:D32"/>
    <mergeCell ref="E32:F32"/>
    <mergeCell ref="G32:H32"/>
    <mergeCell ref="I32:J32"/>
    <mergeCell ref="K32:L32"/>
    <mergeCell ref="M32:N32"/>
    <mergeCell ref="O32:P32"/>
    <mergeCell ref="Q32:R32"/>
    <mergeCell ref="S32:T32"/>
    <mergeCell ref="U32:V32"/>
    <mergeCell ref="W32:X32"/>
    <mergeCell ref="Y32:Z32"/>
    <mergeCell ref="AA32:AB32"/>
    <mergeCell ref="C34:D34"/>
    <mergeCell ref="E34:F34"/>
    <mergeCell ref="G34:H34"/>
    <mergeCell ref="I34:J34"/>
    <mergeCell ref="K34:L34"/>
    <mergeCell ref="M34:N34"/>
    <mergeCell ref="O34:P34"/>
    <mergeCell ref="Q34:R34"/>
    <mergeCell ref="S34:T34"/>
    <mergeCell ref="U34:V34"/>
    <mergeCell ref="W34:X34"/>
    <mergeCell ref="Y34:Z34"/>
    <mergeCell ref="AA34:AB34"/>
    <mergeCell ref="C36:D36"/>
    <mergeCell ref="E36:F36"/>
    <mergeCell ref="G36:H36"/>
    <mergeCell ref="I36:J36"/>
    <mergeCell ref="K36:L36"/>
    <mergeCell ref="M36:N36"/>
    <mergeCell ref="M38:N38"/>
    <mergeCell ref="AA38:AB38"/>
    <mergeCell ref="O38:P38"/>
    <mergeCell ref="Q38:R38"/>
    <mergeCell ref="O36:P36"/>
    <mergeCell ref="Q36:R36"/>
    <mergeCell ref="S36:T36"/>
    <mergeCell ref="U36:V36"/>
    <mergeCell ref="W36:X36"/>
    <mergeCell ref="Y36:Z36"/>
    <mergeCell ref="S38:T38"/>
    <mergeCell ref="U38:V38"/>
    <mergeCell ref="W38:X38"/>
    <mergeCell ref="Y38:Z38"/>
    <mergeCell ref="AA36:AB36"/>
    <mergeCell ref="C38:D38"/>
    <mergeCell ref="E38:F38"/>
    <mergeCell ref="G38:H38"/>
    <mergeCell ref="I38:J38"/>
    <mergeCell ref="K38:L38"/>
    <mergeCell ref="A39:A40"/>
    <mergeCell ref="C40:D40"/>
    <mergeCell ref="E40:F40"/>
    <mergeCell ref="G40:H40"/>
    <mergeCell ref="I40:J40"/>
    <mergeCell ref="K40:L40"/>
    <mergeCell ref="M40:N40"/>
    <mergeCell ref="O40:P40"/>
    <mergeCell ref="Q40:R40"/>
    <mergeCell ref="S40:T40"/>
    <mergeCell ref="U40:V40"/>
    <mergeCell ref="G42:H42"/>
    <mergeCell ref="I42:J42"/>
    <mergeCell ref="K42:L42"/>
    <mergeCell ref="M42:N42"/>
    <mergeCell ref="O42:P42"/>
    <mergeCell ref="Y40:Z40"/>
    <mergeCell ref="AA40:AB40"/>
    <mergeCell ref="B39:B40"/>
    <mergeCell ref="AC39:AC40"/>
    <mergeCell ref="W40:X40"/>
    <mergeCell ref="A41:A42"/>
    <mergeCell ref="B41:B42"/>
    <mergeCell ref="AC41:AC42"/>
    <mergeCell ref="C42:D42"/>
    <mergeCell ref="E42:F42"/>
    <mergeCell ref="Q42:R42"/>
    <mergeCell ref="S42:T42"/>
    <mergeCell ref="U42:V42"/>
    <mergeCell ref="W42:X42"/>
    <mergeCell ref="Y42:Z42"/>
    <mergeCell ref="AA42:AB42"/>
    <mergeCell ref="A43:A44"/>
    <mergeCell ref="B43:B44"/>
    <mergeCell ref="AC43:AC44"/>
    <mergeCell ref="C44:D44"/>
    <mergeCell ref="E44:F44"/>
    <mergeCell ref="G44:H44"/>
    <mergeCell ref="I44:J44"/>
    <mergeCell ref="K44:L44"/>
    <mergeCell ref="M44:N44"/>
    <mergeCell ref="O44:P44"/>
    <mergeCell ref="Q44:R44"/>
    <mergeCell ref="S44:T44"/>
    <mergeCell ref="U44:V44"/>
    <mergeCell ref="W44:X44"/>
    <mergeCell ref="Y44:Z44"/>
    <mergeCell ref="AA44:AB44"/>
    <mergeCell ref="A46:A47"/>
    <mergeCell ref="B46:B47"/>
    <mergeCell ref="AC46:AC47"/>
    <mergeCell ref="C47:D47"/>
    <mergeCell ref="E47:F47"/>
    <mergeCell ref="G47:H47"/>
    <mergeCell ref="I47:J47"/>
    <mergeCell ref="K47:L47"/>
    <mergeCell ref="M47:N47"/>
    <mergeCell ref="O47:P47"/>
    <mergeCell ref="Q47:R47"/>
    <mergeCell ref="S47:T47"/>
    <mergeCell ref="U47:V47"/>
    <mergeCell ref="W47:X47"/>
    <mergeCell ref="Y47:Z47"/>
    <mergeCell ref="AA47:AB47"/>
  </mergeCells>
  <printOptions gridLines="1"/>
  <pageMargins left="0.25" right="0.25" top="1" bottom="1" header="0.3" footer="0.3"/>
  <pageSetup horizontalDpi="600" verticalDpi="600" orientation="landscape" paperSize="9" scale="53"/>
</worksheet>
</file>

<file path=xl/worksheets/sheet5.xml><?xml version="1.0" encoding="utf-8"?>
<worksheet xmlns="http://schemas.openxmlformats.org/spreadsheetml/2006/main" xmlns:r="http://schemas.openxmlformats.org/officeDocument/2006/relationships">
  <dimension ref="A1:AC80"/>
  <sheetViews>
    <sheetView zoomScale="115" zoomScaleNormal="115" zoomScaleSheetLayoutView="40" zoomScalePageLayoutView="0" workbookViewId="0" topLeftCell="A1">
      <pane ySplit="6" topLeftCell="A34" activePane="bottomLeft" state="frozen"/>
      <selection pane="topLeft" activeCell="A1" sqref="A1"/>
      <selection pane="bottomLeft" activeCell="B42" sqref="B42:B43"/>
    </sheetView>
  </sheetViews>
  <sheetFormatPr defaultColWidth="9.140625" defaultRowHeight="15"/>
  <cols>
    <col min="1" max="1" width="6.421875" style="17" customWidth="1"/>
    <col min="2" max="2" width="50.421875" style="19" customWidth="1"/>
    <col min="3" max="28" width="8.140625" style="7" customWidth="1"/>
    <col min="29" max="29" width="40.00390625" style="21" customWidth="1"/>
    <col min="30" max="30" width="6.28125" style="7" customWidth="1"/>
    <col min="31" max="31" width="9.140625" style="7" customWidth="1"/>
    <col min="32" max="16384" width="9.140625" style="7" customWidth="1"/>
  </cols>
  <sheetData>
    <row r="1" spans="1:29" ht="18">
      <c r="A1" s="16"/>
      <c r="B1" s="344" t="s">
        <v>483</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20"/>
    </row>
    <row r="2" spans="1:29" ht="18.75" thickBot="1">
      <c r="A2" s="16"/>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20"/>
    </row>
    <row r="3" spans="1:29" ht="18.75" thickBot="1">
      <c r="A3" s="372" t="s">
        <v>23</v>
      </c>
      <c r="B3" s="365" t="s">
        <v>460</v>
      </c>
      <c r="C3" s="343" t="s">
        <v>2</v>
      </c>
      <c r="D3" s="343"/>
      <c r="E3" s="343" t="s">
        <v>3</v>
      </c>
      <c r="F3" s="343"/>
      <c r="G3" s="343" t="s">
        <v>8</v>
      </c>
      <c r="H3" s="343"/>
      <c r="I3" s="343" t="s">
        <v>9</v>
      </c>
      <c r="J3" s="343"/>
      <c r="K3" s="343" t="s">
        <v>10</v>
      </c>
      <c r="L3" s="343"/>
      <c r="M3" s="343" t="s">
        <v>11</v>
      </c>
      <c r="N3" s="343"/>
      <c r="O3" s="343" t="s">
        <v>12</v>
      </c>
      <c r="P3" s="343"/>
      <c r="Q3" s="343" t="s">
        <v>13</v>
      </c>
      <c r="R3" s="343"/>
      <c r="S3" s="343" t="s">
        <v>14</v>
      </c>
      <c r="T3" s="343"/>
      <c r="U3" s="343" t="s">
        <v>15</v>
      </c>
      <c r="V3" s="343"/>
      <c r="W3" s="343" t="s">
        <v>16</v>
      </c>
      <c r="X3" s="343"/>
      <c r="Y3" s="343" t="s">
        <v>17</v>
      </c>
      <c r="Z3" s="343"/>
      <c r="AA3" s="343" t="s">
        <v>48</v>
      </c>
      <c r="AB3" s="343"/>
      <c r="AC3" s="369" t="s">
        <v>1</v>
      </c>
    </row>
    <row r="4" spans="1:29" ht="36.75" thickBot="1">
      <c r="A4" s="372"/>
      <c r="B4" s="365"/>
      <c r="C4" s="35" t="s">
        <v>4</v>
      </c>
      <c r="D4" s="35" t="s">
        <v>5</v>
      </c>
      <c r="E4" s="35" t="s">
        <v>6</v>
      </c>
      <c r="F4" s="35" t="s">
        <v>7</v>
      </c>
      <c r="G4" s="35" t="s">
        <v>6</v>
      </c>
      <c r="H4" s="35" t="s">
        <v>7</v>
      </c>
      <c r="I4" s="35" t="s">
        <v>6</v>
      </c>
      <c r="J4" s="35" t="s">
        <v>7</v>
      </c>
      <c r="K4" s="35" t="s">
        <v>6</v>
      </c>
      <c r="L4" s="35" t="s">
        <v>7</v>
      </c>
      <c r="M4" s="35" t="s">
        <v>6</v>
      </c>
      <c r="N4" s="35" t="s">
        <v>7</v>
      </c>
      <c r="O4" s="35" t="s">
        <v>6</v>
      </c>
      <c r="P4" s="35" t="s">
        <v>7</v>
      </c>
      <c r="Q4" s="35" t="s">
        <v>6</v>
      </c>
      <c r="R4" s="35" t="s">
        <v>7</v>
      </c>
      <c r="S4" s="35" t="s">
        <v>6</v>
      </c>
      <c r="T4" s="35" t="s">
        <v>7</v>
      </c>
      <c r="U4" s="35" t="s">
        <v>6</v>
      </c>
      <c r="V4" s="35" t="s">
        <v>7</v>
      </c>
      <c r="W4" s="35" t="s">
        <v>6</v>
      </c>
      <c r="X4" s="35" t="s">
        <v>7</v>
      </c>
      <c r="Y4" s="35" t="s">
        <v>6</v>
      </c>
      <c r="Z4" s="35" t="s">
        <v>7</v>
      </c>
      <c r="AA4" s="35" t="s">
        <v>6</v>
      </c>
      <c r="AB4" s="35" t="s">
        <v>7</v>
      </c>
      <c r="AC4" s="370"/>
    </row>
    <row r="5" spans="1:29" ht="18.75" thickBot="1">
      <c r="A5" s="372"/>
      <c r="B5" s="365"/>
      <c r="C5" s="343" t="s">
        <v>18</v>
      </c>
      <c r="D5" s="343"/>
      <c r="E5" s="343" t="s">
        <v>18</v>
      </c>
      <c r="F5" s="343"/>
      <c r="G5" s="343" t="s">
        <v>19</v>
      </c>
      <c r="H5" s="343"/>
      <c r="I5" s="343" t="s">
        <v>19</v>
      </c>
      <c r="J5" s="343"/>
      <c r="K5" s="343" t="s">
        <v>19</v>
      </c>
      <c r="L5" s="343"/>
      <c r="M5" s="343" t="s">
        <v>19</v>
      </c>
      <c r="N5" s="343"/>
      <c r="O5" s="343" t="s">
        <v>19</v>
      </c>
      <c r="P5" s="343"/>
      <c r="Q5" s="343" t="s">
        <v>19</v>
      </c>
      <c r="R5" s="343"/>
      <c r="S5" s="343" t="s">
        <v>19</v>
      </c>
      <c r="T5" s="343"/>
      <c r="U5" s="343" t="s">
        <v>19</v>
      </c>
      <c r="V5" s="343"/>
      <c r="W5" s="343" t="s">
        <v>19</v>
      </c>
      <c r="X5" s="343"/>
      <c r="Y5" s="343" t="s">
        <v>19</v>
      </c>
      <c r="Z5" s="343"/>
      <c r="AA5" s="343" t="s">
        <v>19</v>
      </c>
      <c r="AB5" s="343"/>
      <c r="AC5" s="371"/>
    </row>
    <row r="6" spans="1:29" ht="18">
      <c r="A6" s="72" t="s">
        <v>24</v>
      </c>
      <c r="B6" s="66">
        <v>2</v>
      </c>
      <c r="C6" s="37">
        <v>3</v>
      </c>
      <c r="D6" s="37">
        <v>4</v>
      </c>
      <c r="E6" s="37">
        <v>5</v>
      </c>
      <c r="F6" s="37">
        <v>6</v>
      </c>
      <c r="G6" s="37">
        <v>7</v>
      </c>
      <c r="H6" s="37">
        <v>8</v>
      </c>
      <c r="I6" s="37">
        <v>9</v>
      </c>
      <c r="J6" s="37">
        <v>10</v>
      </c>
      <c r="K6" s="37">
        <v>11</v>
      </c>
      <c r="L6" s="37">
        <v>12</v>
      </c>
      <c r="M6" s="37">
        <v>13</v>
      </c>
      <c r="N6" s="37">
        <v>14</v>
      </c>
      <c r="O6" s="37">
        <v>15</v>
      </c>
      <c r="P6" s="37">
        <v>16</v>
      </c>
      <c r="Q6" s="37">
        <v>17</v>
      </c>
      <c r="R6" s="37">
        <v>18</v>
      </c>
      <c r="S6" s="37">
        <v>19</v>
      </c>
      <c r="T6" s="37">
        <v>20</v>
      </c>
      <c r="U6" s="37">
        <v>21</v>
      </c>
      <c r="V6" s="37">
        <v>22</v>
      </c>
      <c r="W6" s="37">
        <v>23</v>
      </c>
      <c r="X6" s="37">
        <v>24</v>
      </c>
      <c r="Y6" s="37">
        <v>25</v>
      </c>
      <c r="Z6" s="37">
        <v>26</v>
      </c>
      <c r="AA6" s="37">
        <v>27</v>
      </c>
      <c r="AB6" s="37">
        <v>28</v>
      </c>
      <c r="AC6" s="72">
        <v>29</v>
      </c>
    </row>
    <row r="7" spans="1:29" s="8" customFormat="1" ht="18">
      <c r="A7" s="73"/>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73"/>
    </row>
    <row r="8" spans="1:29" ht="17.25" customHeight="1">
      <c r="A8" s="379" t="s">
        <v>93</v>
      </c>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1"/>
    </row>
    <row r="9" spans="1:29" ht="126">
      <c r="A9" s="366">
        <v>1</v>
      </c>
      <c r="B9" s="75" t="s">
        <v>66</v>
      </c>
      <c r="C9" s="137">
        <v>0.083</v>
      </c>
      <c r="D9" s="137">
        <v>0.083</v>
      </c>
      <c r="E9" s="137">
        <v>0.083</v>
      </c>
      <c r="F9" s="137">
        <v>0.083</v>
      </c>
      <c r="G9" s="137">
        <v>0.083</v>
      </c>
      <c r="H9" s="137">
        <v>0.083</v>
      </c>
      <c r="I9" s="137">
        <v>0.083</v>
      </c>
      <c r="J9" s="42"/>
      <c r="K9" s="137">
        <v>0.083</v>
      </c>
      <c r="L9" s="42"/>
      <c r="M9" s="137">
        <v>0.083</v>
      </c>
      <c r="N9" s="42"/>
      <c r="O9" s="137">
        <v>0.083</v>
      </c>
      <c r="P9" s="42"/>
      <c r="Q9" s="137">
        <v>0.083</v>
      </c>
      <c r="R9" s="42"/>
      <c r="S9" s="137">
        <v>0.083</v>
      </c>
      <c r="T9" s="42"/>
      <c r="U9" s="137">
        <v>0.083</v>
      </c>
      <c r="V9" s="42"/>
      <c r="W9" s="137">
        <v>0.083</v>
      </c>
      <c r="X9" s="42"/>
      <c r="Y9" s="137">
        <v>0.083</v>
      </c>
      <c r="Z9" s="43"/>
      <c r="AA9" s="138">
        <f>C9+E9+G9+I9+K9+M9+O9+Q9+S9+U9+W9+Y9</f>
        <v>0.9959999999999999</v>
      </c>
      <c r="AB9" s="44">
        <f>D9+F9+H9+J9+L9+N9+P9+R9+T9+V9+X9+Z9</f>
        <v>0.249</v>
      </c>
      <c r="AC9" s="75" t="s">
        <v>67</v>
      </c>
    </row>
    <row r="10" spans="1:29" ht="18">
      <c r="A10" s="366"/>
      <c r="B10" s="75"/>
      <c r="C10" s="325">
        <f>_xlfn.IFERROR(D9/C9,0)</f>
        <v>1</v>
      </c>
      <c r="D10" s="326"/>
      <c r="E10" s="325">
        <f>_xlfn.IFERROR(F9/E9,0)</f>
        <v>1</v>
      </c>
      <c r="F10" s="326"/>
      <c r="G10" s="325">
        <f>_xlfn.IFERROR(H9/G9,0)</f>
        <v>1</v>
      </c>
      <c r="H10" s="326"/>
      <c r="I10" s="325">
        <f>_xlfn.IFERROR(J9/I9,0)</f>
        <v>0</v>
      </c>
      <c r="J10" s="326"/>
      <c r="K10" s="325">
        <f>_xlfn.IFERROR(L9/K9,0)</f>
        <v>0</v>
      </c>
      <c r="L10" s="326"/>
      <c r="M10" s="325">
        <f>_xlfn.IFERROR(N9/M9,0)</f>
        <v>0</v>
      </c>
      <c r="N10" s="326"/>
      <c r="O10" s="325">
        <f>_xlfn.IFERROR(P9/O9,0)</f>
        <v>0</v>
      </c>
      <c r="P10" s="326"/>
      <c r="Q10" s="325">
        <f>_xlfn.IFERROR(R9/Q9,0)</f>
        <v>0</v>
      </c>
      <c r="R10" s="326"/>
      <c r="S10" s="325">
        <f>_xlfn.IFERROR(T9/S9,0)</f>
        <v>0</v>
      </c>
      <c r="T10" s="326"/>
      <c r="U10" s="325">
        <f>_xlfn.IFERROR(V9/U9,0)</f>
        <v>0</v>
      </c>
      <c r="V10" s="326"/>
      <c r="W10" s="325">
        <f>_xlfn.IFERROR(X9/W9,0)</f>
        <v>0</v>
      </c>
      <c r="X10" s="326"/>
      <c r="Y10" s="325">
        <f>_xlfn.IFERROR(Z9/Y9,0)</f>
        <v>0</v>
      </c>
      <c r="Z10" s="326"/>
      <c r="AA10" s="325">
        <f>_xlfn.IFERROR(AB9/AA9,0)</f>
        <v>0.25000000000000006</v>
      </c>
      <c r="AB10" s="326"/>
      <c r="AC10" s="75"/>
    </row>
    <row r="11" spans="1:29" ht="389.25" customHeight="1">
      <c r="A11" s="74" t="s">
        <v>69</v>
      </c>
      <c r="B11" s="82" t="s">
        <v>68</v>
      </c>
      <c r="C11" s="137">
        <v>0.083</v>
      </c>
      <c r="D11" s="137">
        <v>0.083</v>
      </c>
      <c r="E11" s="137">
        <v>0.083</v>
      </c>
      <c r="F11" s="137">
        <v>0.083</v>
      </c>
      <c r="G11" s="137">
        <v>0.083</v>
      </c>
      <c r="H11" s="137">
        <v>0.083</v>
      </c>
      <c r="I11" s="137">
        <v>0.083</v>
      </c>
      <c r="J11" s="42"/>
      <c r="K11" s="137">
        <v>0.083</v>
      </c>
      <c r="L11" s="42"/>
      <c r="M11" s="137">
        <v>0.083</v>
      </c>
      <c r="N11" s="42"/>
      <c r="O11" s="137">
        <v>0.083</v>
      </c>
      <c r="P11" s="42"/>
      <c r="Q11" s="137">
        <v>0.083</v>
      </c>
      <c r="R11" s="42"/>
      <c r="S11" s="137">
        <v>0.083</v>
      </c>
      <c r="T11" s="42"/>
      <c r="U11" s="137">
        <v>0.083</v>
      </c>
      <c r="V11" s="42"/>
      <c r="W11" s="137">
        <v>0.083</v>
      </c>
      <c r="X11" s="42"/>
      <c r="Y11" s="137">
        <v>0.083</v>
      </c>
      <c r="Z11" s="43"/>
      <c r="AA11" s="138">
        <f>C11+E11+G11+I11+K11+M11+O11+Q11+S11+U11+W11+Y11</f>
        <v>0.9959999999999999</v>
      </c>
      <c r="AB11" s="44">
        <f>D11+F11+H11+J11+L11+N11+P11+R11+T11+V11+X11+Z11</f>
        <v>0.249</v>
      </c>
      <c r="AC11" s="75" t="s">
        <v>70</v>
      </c>
    </row>
    <row r="12" spans="1:29" ht="18">
      <c r="A12" s="74"/>
      <c r="B12" s="75"/>
      <c r="C12" s="325">
        <f>_xlfn.IFERROR(D11/C11,0)</f>
        <v>1</v>
      </c>
      <c r="D12" s="326"/>
      <c r="E12" s="325">
        <f>_xlfn.IFERROR(F11/E11,0)</f>
        <v>1</v>
      </c>
      <c r="F12" s="326"/>
      <c r="G12" s="325">
        <f>_xlfn.IFERROR(H11/G11,0)</f>
        <v>1</v>
      </c>
      <c r="H12" s="326"/>
      <c r="I12" s="325">
        <f>_xlfn.IFERROR(J11/I11,0)</f>
        <v>0</v>
      </c>
      <c r="J12" s="326"/>
      <c r="K12" s="325">
        <f>_xlfn.IFERROR(L11/K11,0)</f>
        <v>0</v>
      </c>
      <c r="L12" s="326"/>
      <c r="M12" s="325">
        <f>_xlfn.IFERROR(N11/M11,0)</f>
        <v>0</v>
      </c>
      <c r="N12" s="326"/>
      <c r="O12" s="325">
        <f>_xlfn.IFERROR(P11/O11,0)</f>
        <v>0</v>
      </c>
      <c r="P12" s="326"/>
      <c r="Q12" s="325">
        <f>_xlfn.IFERROR(R11/Q11,0)</f>
        <v>0</v>
      </c>
      <c r="R12" s="326"/>
      <c r="S12" s="325">
        <f>_xlfn.IFERROR(T11/S11,0)</f>
        <v>0</v>
      </c>
      <c r="T12" s="326"/>
      <c r="U12" s="325">
        <f>_xlfn.IFERROR(V11/U11,0)</f>
        <v>0</v>
      </c>
      <c r="V12" s="326"/>
      <c r="W12" s="325">
        <f>_xlfn.IFERROR(X11/W11,0)</f>
        <v>0</v>
      </c>
      <c r="X12" s="326"/>
      <c r="Y12" s="325">
        <f>_xlfn.IFERROR(Z11/Y11,0)</f>
        <v>0</v>
      </c>
      <c r="Z12" s="326"/>
      <c r="AA12" s="325">
        <f>_xlfn.IFERROR(AB11/AA11,0)</f>
        <v>0.25000000000000006</v>
      </c>
      <c r="AB12" s="326"/>
      <c r="AC12" s="75"/>
    </row>
    <row r="13" spans="1:29" ht="54">
      <c r="A13" s="366">
        <v>2</v>
      </c>
      <c r="B13" s="75" t="s">
        <v>71</v>
      </c>
      <c r="C13" s="137">
        <v>0.083</v>
      </c>
      <c r="D13" s="137">
        <v>0.083</v>
      </c>
      <c r="E13" s="137">
        <v>0.083</v>
      </c>
      <c r="F13" s="137">
        <v>0.083</v>
      </c>
      <c r="G13" s="137">
        <v>0.083</v>
      </c>
      <c r="H13" s="54"/>
      <c r="I13" s="137">
        <v>0.083</v>
      </c>
      <c r="J13" s="42"/>
      <c r="K13" s="142">
        <v>0.083</v>
      </c>
      <c r="L13" s="42"/>
      <c r="M13" s="142">
        <v>0.083</v>
      </c>
      <c r="N13" s="42"/>
      <c r="O13" s="142">
        <v>0.083</v>
      </c>
      <c r="P13" s="42"/>
      <c r="Q13" s="142">
        <v>0.083</v>
      </c>
      <c r="R13" s="42"/>
      <c r="S13" s="142">
        <v>0.083</v>
      </c>
      <c r="T13" s="42"/>
      <c r="U13" s="142">
        <v>0.083</v>
      </c>
      <c r="V13" s="42"/>
      <c r="W13" s="142">
        <v>0.083</v>
      </c>
      <c r="X13" s="42"/>
      <c r="Y13" s="142">
        <v>0.083</v>
      </c>
      <c r="Z13" s="43"/>
      <c r="AA13" s="141">
        <f>C13+E13+G13+I13+K13+M13+O13+Q13+S13+U13+W13+Y13</f>
        <v>0.9959999999999999</v>
      </c>
      <c r="AB13" s="44">
        <f>D13+F13+H13+J13+L13+N13+P13+R13+T13+V13+X13+Z13</f>
        <v>0.166</v>
      </c>
      <c r="AC13" s="75" t="s">
        <v>72</v>
      </c>
    </row>
    <row r="14" spans="1:29" s="11" customFormat="1" ht="21" customHeight="1">
      <c r="A14" s="366"/>
      <c r="B14" s="75"/>
      <c r="C14" s="325">
        <f>_xlfn.IFERROR(D13/C13,0)</f>
        <v>1</v>
      </c>
      <c r="D14" s="326"/>
      <c r="E14" s="325">
        <f>_xlfn.IFERROR(F13/E13,0)</f>
        <v>1</v>
      </c>
      <c r="F14" s="326"/>
      <c r="G14" s="325">
        <f>_xlfn.IFERROR(H13/G13,0)</f>
        <v>0</v>
      </c>
      <c r="H14" s="326"/>
      <c r="I14" s="325">
        <f>_xlfn.IFERROR(J13/I13,0)</f>
        <v>0</v>
      </c>
      <c r="J14" s="326"/>
      <c r="K14" s="325">
        <f>_xlfn.IFERROR(L13/K13,0)</f>
        <v>0</v>
      </c>
      <c r="L14" s="326"/>
      <c r="M14" s="325">
        <f>_xlfn.IFERROR(N13/M13,0)</f>
        <v>0</v>
      </c>
      <c r="N14" s="326"/>
      <c r="O14" s="325">
        <f>_xlfn.IFERROR(P13/O13,0)</f>
        <v>0</v>
      </c>
      <c r="P14" s="326"/>
      <c r="Q14" s="325">
        <f>_xlfn.IFERROR(R13/Q13,0)</f>
        <v>0</v>
      </c>
      <c r="R14" s="326"/>
      <c r="S14" s="325">
        <f>_xlfn.IFERROR(T13/S13,0)</f>
        <v>0</v>
      </c>
      <c r="T14" s="326"/>
      <c r="U14" s="325">
        <f>_xlfn.IFERROR(V13/U13,0)</f>
        <v>0</v>
      </c>
      <c r="V14" s="326"/>
      <c r="W14" s="325">
        <f>_xlfn.IFERROR(X13/W13,0)</f>
        <v>0</v>
      </c>
      <c r="X14" s="326"/>
      <c r="Y14" s="325">
        <f>_xlfn.IFERROR(Z13/Y13,0)</f>
        <v>0</v>
      </c>
      <c r="Z14" s="326"/>
      <c r="AA14" s="325">
        <f>_xlfn.IFERROR(AB13/AA13,0)</f>
        <v>0.16666666666666669</v>
      </c>
      <c r="AB14" s="326"/>
      <c r="AC14" s="75"/>
    </row>
    <row r="15" spans="1:29" s="11" customFormat="1" ht="31.5" customHeight="1">
      <c r="A15" s="161" t="s">
        <v>487</v>
      </c>
      <c r="B15" s="163" t="s">
        <v>488</v>
      </c>
      <c r="C15" s="45"/>
      <c r="D15" s="65"/>
      <c r="E15" s="65"/>
      <c r="F15" s="65"/>
      <c r="G15" s="139">
        <v>0.25</v>
      </c>
      <c r="H15" s="139">
        <v>0.25</v>
      </c>
      <c r="I15" s="45"/>
      <c r="J15" s="65"/>
      <c r="K15" s="65"/>
      <c r="L15" s="65"/>
      <c r="M15" s="139">
        <v>0.25</v>
      </c>
      <c r="N15" s="47"/>
      <c r="O15" s="45"/>
      <c r="P15" s="65"/>
      <c r="Q15" s="65"/>
      <c r="R15" s="65"/>
      <c r="S15" s="139">
        <v>0.25</v>
      </c>
      <c r="T15" s="47"/>
      <c r="U15" s="45"/>
      <c r="V15" s="65"/>
      <c r="W15" s="65"/>
      <c r="X15" s="65"/>
      <c r="Y15" s="139">
        <v>0.25</v>
      </c>
      <c r="Z15" s="47"/>
      <c r="AA15" s="138">
        <f>C15+E15+G15+I15+K15+M15+O15+Q15+S15+U15+W15+Y15</f>
        <v>1</v>
      </c>
      <c r="AB15" s="44">
        <f>D15+F15+H15+J15+L15+N15+P15+R15+T15+V15+X15+Z15</f>
        <v>0.25</v>
      </c>
      <c r="AC15" s="164"/>
    </row>
    <row r="16" spans="1:29" s="11" customFormat="1" ht="21" customHeight="1">
      <c r="A16" s="161"/>
      <c r="B16" s="163"/>
      <c r="C16" s="325">
        <f>_xlfn.IFERROR(D15/C15,0)</f>
        <v>0</v>
      </c>
      <c r="D16" s="326"/>
      <c r="E16" s="325">
        <f>_xlfn.IFERROR(F15/E15,0)</f>
        <v>0</v>
      </c>
      <c r="F16" s="326"/>
      <c r="G16" s="325">
        <f>_xlfn.IFERROR(H15/G15,0)</f>
        <v>1</v>
      </c>
      <c r="H16" s="326"/>
      <c r="I16" s="325">
        <f>_xlfn.IFERROR(J15/I15,0)</f>
        <v>0</v>
      </c>
      <c r="J16" s="326"/>
      <c r="K16" s="325">
        <f>_xlfn.IFERROR(L15/K15,0)</f>
        <v>0</v>
      </c>
      <c r="L16" s="326"/>
      <c r="M16" s="325">
        <f>_xlfn.IFERROR(N15/M15,0)</f>
        <v>0</v>
      </c>
      <c r="N16" s="326"/>
      <c r="O16" s="325">
        <f>_xlfn.IFERROR(P15/O15,0)</f>
        <v>0</v>
      </c>
      <c r="P16" s="326"/>
      <c r="Q16" s="325">
        <f>_xlfn.IFERROR(R15/Q15,0)</f>
        <v>0</v>
      </c>
      <c r="R16" s="326"/>
      <c r="S16" s="325">
        <f>_xlfn.IFERROR(T15/S15,0)</f>
        <v>0</v>
      </c>
      <c r="T16" s="326"/>
      <c r="U16" s="325">
        <f>_xlfn.IFERROR(V15/U15,0)</f>
        <v>0</v>
      </c>
      <c r="V16" s="326"/>
      <c r="W16" s="325">
        <f>_xlfn.IFERROR(X15/W15,0)</f>
        <v>0</v>
      </c>
      <c r="X16" s="326"/>
      <c r="Y16" s="325">
        <f>_xlfn.IFERROR(Z15/Y15,0)</f>
        <v>0</v>
      </c>
      <c r="Z16" s="326"/>
      <c r="AA16" s="325">
        <f>_xlfn.IFERROR(AB15/AA15,0)</f>
        <v>0.25</v>
      </c>
      <c r="AB16" s="326"/>
      <c r="AC16" s="164"/>
    </row>
    <row r="17" spans="1:29" s="11" customFormat="1" ht="21" customHeight="1">
      <c r="A17" s="383" t="s">
        <v>73</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5"/>
      <c r="AC17" s="168"/>
    </row>
    <row r="18" spans="1:29" s="11" customFormat="1" ht="43.5" customHeight="1">
      <c r="A18" s="367" t="s">
        <v>489</v>
      </c>
      <c r="B18" s="386" t="s">
        <v>490</v>
      </c>
      <c r="C18" s="45"/>
      <c r="D18" s="65"/>
      <c r="E18" s="65"/>
      <c r="F18" s="65"/>
      <c r="G18" s="65"/>
      <c r="H18" s="65"/>
      <c r="I18" s="65"/>
      <c r="J18" s="65"/>
      <c r="K18" s="165">
        <v>0.5</v>
      </c>
      <c r="L18" s="65"/>
      <c r="M18" s="165">
        <v>0.5</v>
      </c>
      <c r="N18" s="65"/>
      <c r="O18" s="166"/>
      <c r="P18" s="47"/>
      <c r="Q18" s="65"/>
      <c r="R18" s="65"/>
      <c r="S18" s="65"/>
      <c r="T18" s="65"/>
      <c r="U18" s="65"/>
      <c r="V18" s="65"/>
      <c r="W18" s="65"/>
      <c r="X18" s="65"/>
      <c r="Y18" s="65"/>
      <c r="Z18" s="86"/>
      <c r="AA18" s="138">
        <f>C18+E18+G18+I18+K18+M18+O18+Q18+S18+U18+W18+Y18</f>
        <v>1</v>
      </c>
      <c r="AB18" s="44">
        <f>D18+F18+H18+J18+L18+N18+P18+R18+T18+V18+X18+Z18</f>
        <v>0</v>
      </c>
      <c r="AC18" s="349" t="s">
        <v>492</v>
      </c>
    </row>
    <row r="19" spans="1:29" s="11" customFormat="1" ht="24" customHeight="1">
      <c r="A19" s="368"/>
      <c r="B19" s="387"/>
      <c r="C19" s="325">
        <f>_xlfn.IFERROR(D18/C18,0)</f>
        <v>0</v>
      </c>
      <c r="D19" s="326"/>
      <c r="E19" s="325">
        <f>_xlfn.IFERROR(F18/E18,0)</f>
        <v>0</v>
      </c>
      <c r="F19" s="326"/>
      <c r="G19" s="325">
        <f>_xlfn.IFERROR(H18/G18,0)</f>
        <v>0</v>
      </c>
      <c r="H19" s="326"/>
      <c r="I19" s="325">
        <f>_xlfn.IFERROR(J18/I18,0)</f>
        <v>0</v>
      </c>
      <c r="J19" s="326"/>
      <c r="K19" s="325">
        <f>_xlfn.IFERROR(L18/K18,0)</f>
        <v>0</v>
      </c>
      <c r="L19" s="326"/>
      <c r="M19" s="325">
        <f>_xlfn.IFERROR(N18/M18,0)</f>
        <v>0</v>
      </c>
      <c r="N19" s="326"/>
      <c r="O19" s="325">
        <f>_xlfn.IFERROR(P18/O18,0)</f>
        <v>0</v>
      </c>
      <c r="P19" s="326"/>
      <c r="Q19" s="325">
        <f>_xlfn.IFERROR(R18/Q18,0)</f>
        <v>0</v>
      </c>
      <c r="R19" s="326"/>
      <c r="S19" s="325">
        <f>_xlfn.IFERROR(T18/S18,0)</f>
        <v>0</v>
      </c>
      <c r="T19" s="326"/>
      <c r="U19" s="325">
        <f>_xlfn.IFERROR(V18/U18,0)</f>
        <v>0</v>
      </c>
      <c r="V19" s="326"/>
      <c r="W19" s="325">
        <f>_xlfn.IFERROR(X18/W18,0)</f>
        <v>0</v>
      </c>
      <c r="X19" s="326"/>
      <c r="Y19" s="325">
        <f>_xlfn.IFERROR(Z18/Y18,0)</f>
        <v>0</v>
      </c>
      <c r="Z19" s="326"/>
      <c r="AA19" s="325">
        <f>_xlfn.IFERROR(AB18/AA18,0)</f>
        <v>0</v>
      </c>
      <c r="AB19" s="326"/>
      <c r="AC19" s="350"/>
    </row>
    <row r="20" spans="1:29" ht="126">
      <c r="A20" s="382">
        <v>3</v>
      </c>
      <c r="B20" s="28" t="s">
        <v>74</v>
      </c>
      <c r="C20" s="137">
        <v>0.083</v>
      </c>
      <c r="D20" s="137">
        <v>0.083</v>
      </c>
      <c r="E20" s="137">
        <v>0.083</v>
      </c>
      <c r="F20" s="137">
        <v>0.083</v>
      </c>
      <c r="G20" s="137">
        <v>0.083</v>
      </c>
      <c r="H20" s="137">
        <v>0.083</v>
      </c>
      <c r="I20" s="137">
        <v>0.083</v>
      </c>
      <c r="J20" s="42"/>
      <c r="K20" s="137">
        <v>0.083</v>
      </c>
      <c r="L20" s="42"/>
      <c r="M20" s="137">
        <v>0.083</v>
      </c>
      <c r="N20" s="42"/>
      <c r="O20" s="137">
        <v>0.083</v>
      </c>
      <c r="P20" s="42"/>
      <c r="Q20" s="137">
        <v>0.083</v>
      </c>
      <c r="R20" s="42"/>
      <c r="S20" s="137">
        <v>0.083</v>
      </c>
      <c r="T20" s="42"/>
      <c r="U20" s="137">
        <v>0.083</v>
      </c>
      <c r="V20" s="42"/>
      <c r="W20" s="137">
        <v>0.083</v>
      </c>
      <c r="X20" s="42"/>
      <c r="Y20" s="137">
        <v>0.083</v>
      </c>
      <c r="Z20" s="43"/>
      <c r="AA20" s="138">
        <f>C20+E20+G20+I20+K20+M20+O20+Q20+S20+U20+W20+Y20</f>
        <v>0.9959999999999999</v>
      </c>
      <c r="AB20" s="44">
        <f>D20+F20+H20+J20+L20+N20+P20+R20+T20+V20+X20+Z20</f>
        <v>0.249</v>
      </c>
      <c r="AC20" s="83" t="s">
        <v>76</v>
      </c>
    </row>
    <row r="21" spans="1:29" ht="18.75">
      <c r="A21" s="382"/>
      <c r="B21" s="81"/>
      <c r="C21" s="325">
        <f>_xlfn.IFERROR(D20/C20,0)</f>
        <v>1</v>
      </c>
      <c r="D21" s="326"/>
      <c r="E21" s="325">
        <f>_xlfn.IFERROR(F20/E20,0)</f>
        <v>1</v>
      </c>
      <c r="F21" s="326"/>
      <c r="G21" s="325">
        <f>_xlfn.IFERROR(H20/G20,0)</f>
        <v>1</v>
      </c>
      <c r="H21" s="326"/>
      <c r="I21" s="325">
        <f>_xlfn.IFERROR(J20/I20,0)</f>
        <v>0</v>
      </c>
      <c r="J21" s="326"/>
      <c r="K21" s="325">
        <f>_xlfn.IFERROR(L20/K20,0)</f>
        <v>0</v>
      </c>
      <c r="L21" s="326"/>
      <c r="M21" s="325">
        <f>_xlfn.IFERROR(N20/M20,0)</f>
        <v>0</v>
      </c>
      <c r="N21" s="326"/>
      <c r="O21" s="325">
        <f>_xlfn.IFERROR(P20/O20,0)</f>
        <v>0</v>
      </c>
      <c r="P21" s="326"/>
      <c r="Q21" s="325">
        <f>_xlfn.IFERROR(R20/Q20,0)</f>
        <v>0</v>
      </c>
      <c r="R21" s="326"/>
      <c r="S21" s="325">
        <f>_xlfn.IFERROR(T20/S20,0)</f>
        <v>0</v>
      </c>
      <c r="T21" s="326"/>
      <c r="U21" s="325">
        <f>_xlfn.IFERROR(V20/U20,0)</f>
        <v>0</v>
      </c>
      <c r="V21" s="326"/>
      <c r="W21" s="325">
        <f>_xlfn.IFERROR(X20/W20,0)</f>
        <v>0</v>
      </c>
      <c r="X21" s="326"/>
      <c r="Y21" s="325">
        <f>_xlfn.IFERROR(Z20/Y20,0)</f>
        <v>0</v>
      </c>
      <c r="Z21" s="326"/>
      <c r="AA21" s="325">
        <f>_xlfn.IFERROR(AB20/AA20,0)</f>
        <v>0.25000000000000006</v>
      </c>
      <c r="AB21" s="326"/>
      <c r="AC21" s="84"/>
    </row>
    <row r="22" spans="1:29" ht="108">
      <c r="A22" s="382">
        <v>4</v>
      </c>
      <c r="B22" s="28" t="s">
        <v>75</v>
      </c>
      <c r="C22" s="137">
        <v>0.083</v>
      </c>
      <c r="D22" s="137">
        <v>0.083</v>
      </c>
      <c r="E22" s="137">
        <v>0.083</v>
      </c>
      <c r="F22" s="137">
        <v>0.083</v>
      </c>
      <c r="G22" s="137">
        <v>0.083</v>
      </c>
      <c r="H22" s="137">
        <v>0.083</v>
      </c>
      <c r="I22" s="137">
        <v>0.083</v>
      </c>
      <c r="J22" s="42"/>
      <c r="K22" s="137">
        <v>0.083</v>
      </c>
      <c r="L22" s="42"/>
      <c r="M22" s="137">
        <v>0.083</v>
      </c>
      <c r="N22" s="42"/>
      <c r="O22" s="137">
        <v>0.083</v>
      </c>
      <c r="P22" s="42"/>
      <c r="Q22" s="137">
        <v>0.083</v>
      </c>
      <c r="R22" s="42"/>
      <c r="S22" s="137">
        <v>0.083</v>
      </c>
      <c r="T22" s="42"/>
      <c r="U22" s="137">
        <v>0.083</v>
      </c>
      <c r="V22" s="42"/>
      <c r="W22" s="137">
        <v>0.083</v>
      </c>
      <c r="X22" s="42"/>
      <c r="Y22" s="137">
        <v>0.083</v>
      </c>
      <c r="Z22" s="43"/>
      <c r="AA22" s="138">
        <f>C22+E22+G22+I22+K22+M22+O22+Q22+S22+U22+W22+Y22</f>
        <v>0.9959999999999999</v>
      </c>
      <c r="AB22" s="44">
        <f>D22+F22+H22+J22+L22+N22+P22+R22+T22+V22+X22+Z22</f>
        <v>0.249</v>
      </c>
      <c r="AC22" s="83" t="s">
        <v>77</v>
      </c>
    </row>
    <row r="23" spans="1:29" ht="18">
      <c r="A23" s="366"/>
      <c r="B23" s="72"/>
      <c r="C23" s="325">
        <f>_xlfn.IFERROR(D22/C22,0)</f>
        <v>1</v>
      </c>
      <c r="D23" s="326"/>
      <c r="E23" s="325">
        <f>_xlfn.IFERROR(F22/E22,0)</f>
        <v>1</v>
      </c>
      <c r="F23" s="326"/>
      <c r="G23" s="325">
        <f>_xlfn.IFERROR(H22/G22,0)</f>
        <v>1</v>
      </c>
      <c r="H23" s="326"/>
      <c r="I23" s="325">
        <f>_xlfn.IFERROR(J22/I22,0)</f>
        <v>0</v>
      </c>
      <c r="J23" s="326"/>
      <c r="K23" s="325">
        <f>_xlfn.IFERROR(L22/K22,0)</f>
        <v>0</v>
      </c>
      <c r="L23" s="326"/>
      <c r="M23" s="325">
        <f>_xlfn.IFERROR(N22/M22,0)</f>
        <v>0</v>
      </c>
      <c r="N23" s="326"/>
      <c r="O23" s="325">
        <f>_xlfn.IFERROR(P22/O22,0)</f>
        <v>0</v>
      </c>
      <c r="P23" s="326"/>
      <c r="Q23" s="325">
        <f>_xlfn.IFERROR(R22/Q22,0)</f>
        <v>0</v>
      </c>
      <c r="R23" s="326"/>
      <c r="S23" s="325">
        <f>_xlfn.IFERROR(T22/S22,0)</f>
        <v>0</v>
      </c>
      <c r="T23" s="326"/>
      <c r="U23" s="325">
        <f>_xlfn.IFERROR(V22/U22,0)</f>
        <v>0</v>
      </c>
      <c r="V23" s="326"/>
      <c r="W23" s="325">
        <f>_xlfn.IFERROR(X22/W22,0)</f>
        <v>0</v>
      </c>
      <c r="X23" s="326"/>
      <c r="Y23" s="325">
        <f>_xlfn.IFERROR(Z22/Y22,0)</f>
        <v>0</v>
      </c>
      <c r="Z23" s="326"/>
      <c r="AA23" s="325">
        <f>_xlfn.IFERROR(AB22/AA22,0)</f>
        <v>0.25000000000000006</v>
      </c>
      <c r="AB23" s="326"/>
      <c r="AC23" s="72"/>
    </row>
    <row r="24" spans="1:29" ht="126">
      <c r="A24" s="366">
        <v>5</v>
      </c>
      <c r="B24" s="75" t="s">
        <v>78</v>
      </c>
      <c r="C24" s="137">
        <v>0.083</v>
      </c>
      <c r="D24" s="137">
        <v>0.083</v>
      </c>
      <c r="E24" s="137">
        <v>0.083</v>
      </c>
      <c r="F24" s="137">
        <v>0.083</v>
      </c>
      <c r="G24" s="137">
        <v>0.083</v>
      </c>
      <c r="H24" s="137">
        <v>0.083</v>
      </c>
      <c r="I24" s="137">
        <v>0.083</v>
      </c>
      <c r="J24" s="42"/>
      <c r="K24" s="137">
        <v>0.083</v>
      </c>
      <c r="L24" s="42"/>
      <c r="M24" s="137">
        <v>0.083</v>
      </c>
      <c r="N24" s="42"/>
      <c r="O24" s="137">
        <v>0.083</v>
      </c>
      <c r="P24" s="42"/>
      <c r="Q24" s="137">
        <v>0.083</v>
      </c>
      <c r="R24" s="42"/>
      <c r="S24" s="137">
        <v>0.083</v>
      </c>
      <c r="T24" s="42"/>
      <c r="U24" s="137">
        <v>0.083</v>
      </c>
      <c r="V24" s="42"/>
      <c r="W24" s="137">
        <v>0.083</v>
      </c>
      <c r="X24" s="42"/>
      <c r="Y24" s="137">
        <v>0.083</v>
      </c>
      <c r="Z24" s="43"/>
      <c r="AA24" s="138">
        <f>C24+E24+G24+I24+K24+M24+O24+Q24+S24+U24+W24+Y24</f>
        <v>0.9959999999999999</v>
      </c>
      <c r="AB24" s="44">
        <f>D24+F24+H24+J24+L24+N24+P24+R24+T24+V24+X24+Z24</f>
        <v>0.249</v>
      </c>
      <c r="AC24" s="75" t="s">
        <v>79</v>
      </c>
    </row>
    <row r="25" spans="1:29" ht="18">
      <c r="A25" s="366"/>
      <c r="B25" s="75"/>
      <c r="C25" s="325">
        <f>_xlfn.IFERROR(D24/C24,0)</f>
        <v>1</v>
      </c>
      <c r="D25" s="326"/>
      <c r="E25" s="325">
        <f>_xlfn.IFERROR(F24/E24,0)</f>
        <v>1</v>
      </c>
      <c r="F25" s="326"/>
      <c r="G25" s="325">
        <f>_xlfn.IFERROR(H24/G24,0)</f>
        <v>1</v>
      </c>
      <c r="H25" s="326"/>
      <c r="I25" s="325">
        <f>_xlfn.IFERROR(J24/I24,0)</f>
        <v>0</v>
      </c>
      <c r="J25" s="326"/>
      <c r="K25" s="325">
        <f>_xlfn.IFERROR(L24/K24,0)</f>
        <v>0</v>
      </c>
      <c r="L25" s="326"/>
      <c r="M25" s="325">
        <f>_xlfn.IFERROR(N24/M24,0)</f>
        <v>0</v>
      </c>
      <c r="N25" s="326"/>
      <c r="O25" s="325">
        <f>_xlfn.IFERROR(P24/O24,0)</f>
        <v>0</v>
      </c>
      <c r="P25" s="326"/>
      <c r="Q25" s="325">
        <f>_xlfn.IFERROR(R24/Q24,0)</f>
        <v>0</v>
      </c>
      <c r="R25" s="326"/>
      <c r="S25" s="325">
        <f>_xlfn.IFERROR(T24/S24,0)</f>
        <v>0</v>
      </c>
      <c r="T25" s="326"/>
      <c r="U25" s="325">
        <f>_xlfn.IFERROR(V24/U24,0)</f>
        <v>0</v>
      </c>
      <c r="V25" s="326"/>
      <c r="W25" s="325">
        <f>_xlfn.IFERROR(X24/W24,0)</f>
        <v>0</v>
      </c>
      <c r="X25" s="326"/>
      <c r="Y25" s="325">
        <f>_xlfn.IFERROR(Z24/Y24,0)</f>
        <v>0</v>
      </c>
      <c r="Z25" s="326"/>
      <c r="AA25" s="325">
        <f>_xlfn.IFERROR(AB24/AA24,0)</f>
        <v>0.25000000000000006</v>
      </c>
      <c r="AB25" s="326"/>
      <c r="AC25" s="75"/>
    </row>
    <row r="26" spans="1:29" ht="18">
      <c r="A26" s="281" t="s">
        <v>94</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row>
    <row r="27" spans="1:29" ht="91.5" customHeight="1">
      <c r="A27" s="366" t="s">
        <v>493</v>
      </c>
      <c r="B27" s="373" t="s">
        <v>491</v>
      </c>
      <c r="C27" s="137">
        <v>0.083</v>
      </c>
      <c r="D27" s="137">
        <v>0.083</v>
      </c>
      <c r="E27" s="137">
        <v>0.083</v>
      </c>
      <c r="F27" s="137">
        <v>0.083</v>
      </c>
      <c r="G27" s="137">
        <v>0.083</v>
      </c>
      <c r="H27" s="137">
        <v>0.083</v>
      </c>
      <c r="I27" s="137">
        <v>0.083</v>
      </c>
      <c r="J27" s="42"/>
      <c r="K27" s="137">
        <v>0.083</v>
      </c>
      <c r="L27" s="42"/>
      <c r="M27" s="137">
        <v>0.083</v>
      </c>
      <c r="N27" s="42"/>
      <c r="O27" s="137">
        <v>0.083</v>
      </c>
      <c r="P27" s="42"/>
      <c r="Q27" s="137">
        <v>0.083</v>
      </c>
      <c r="R27" s="42"/>
      <c r="S27" s="137">
        <v>0.083</v>
      </c>
      <c r="T27" s="42"/>
      <c r="U27" s="137">
        <v>0.083</v>
      </c>
      <c r="V27" s="42"/>
      <c r="W27" s="137">
        <v>0.083</v>
      </c>
      <c r="X27" s="42"/>
      <c r="Y27" s="137">
        <v>0.083</v>
      </c>
      <c r="Z27" s="43"/>
      <c r="AA27" s="138">
        <f>C27+E27+G27+I27+K27+M27+O27+Q27+S27+U27+W27+Y27</f>
        <v>0.9959999999999999</v>
      </c>
      <c r="AB27" s="44">
        <f>D27+F27+H27+J27+L27+N27+P27+R27+T27+V27+X27+Z27</f>
        <v>0.249</v>
      </c>
      <c r="AC27" s="167" t="s">
        <v>461</v>
      </c>
    </row>
    <row r="28" spans="1:29" ht="21" customHeight="1">
      <c r="A28" s="366"/>
      <c r="B28" s="374"/>
      <c r="C28" s="325">
        <f>_xlfn.IFERROR(D27/C27,0)</f>
        <v>1</v>
      </c>
      <c r="D28" s="326"/>
      <c r="E28" s="325">
        <f>_xlfn.IFERROR(F27/E27,0)</f>
        <v>1</v>
      </c>
      <c r="F28" s="326"/>
      <c r="G28" s="325">
        <f>_xlfn.IFERROR(H27/G27,0)</f>
        <v>1</v>
      </c>
      <c r="H28" s="326"/>
      <c r="I28" s="325">
        <f>_xlfn.IFERROR(J27/I27,0)</f>
        <v>0</v>
      </c>
      <c r="J28" s="326"/>
      <c r="K28" s="325">
        <f>_xlfn.IFERROR(L27/K27,0)</f>
        <v>0</v>
      </c>
      <c r="L28" s="326"/>
      <c r="M28" s="325">
        <f>_xlfn.IFERROR(N27/M27,0)</f>
        <v>0</v>
      </c>
      <c r="N28" s="326"/>
      <c r="O28" s="325">
        <f>_xlfn.IFERROR(P27/O27,0)</f>
        <v>0</v>
      </c>
      <c r="P28" s="326"/>
      <c r="Q28" s="325">
        <f>_xlfn.IFERROR(R27/Q27,0)</f>
        <v>0</v>
      </c>
      <c r="R28" s="326"/>
      <c r="S28" s="325">
        <f>_xlfn.IFERROR(T27/S27,0)</f>
        <v>0</v>
      </c>
      <c r="T28" s="326"/>
      <c r="U28" s="325">
        <f>_xlfn.IFERROR(V27/U27,0)</f>
        <v>0</v>
      </c>
      <c r="V28" s="326"/>
      <c r="W28" s="325">
        <f>_xlfn.IFERROR(X27/W27,0)</f>
        <v>0</v>
      </c>
      <c r="X28" s="326"/>
      <c r="Y28" s="325">
        <f>_xlfn.IFERROR(Z27/Y27,0)</f>
        <v>0</v>
      </c>
      <c r="Z28" s="326"/>
      <c r="AA28" s="325">
        <f>_xlfn.IFERROR(AB27/AA27,0)</f>
        <v>0.25000000000000006</v>
      </c>
      <c r="AB28" s="326"/>
      <c r="AC28" s="84"/>
    </row>
    <row r="29" spans="1:29" ht="180">
      <c r="A29" s="85" t="s">
        <v>81</v>
      </c>
      <c r="B29" s="83" t="s">
        <v>80</v>
      </c>
      <c r="C29" s="137">
        <v>0.083</v>
      </c>
      <c r="D29" s="137">
        <v>0.083</v>
      </c>
      <c r="E29" s="137">
        <v>0.083</v>
      </c>
      <c r="F29" s="137">
        <v>0.083</v>
      </c>
      <c r="G29" s="137">
        <v>0.083</v>
      </c>
      <c r="H29" s="137">
        <v>0.083</v>
      </c>
      <c r="I29" s="137">
        <v>0.083</v>
      </c>
      <c r="J29" s="42"/>
      <c r="K29" s="137">
        <v>0.083</v>
      </c>
      <c r="L29" s="42"/>
      <c r="M29" s="137">
        <v>0.083</v>
      </c>
      <c r="N29" s="42"/>
      <c r="O29" s="137">
        <v>0.083</v>
      </c>
      <c r="P29" s="42"/>
      <c r="Q29" s="137">
        <v>0.083</v>
      </c>
      <c r="R29" s="42"/>
      <c r="S29" s="137">
        <v>0.083</v>
      </c>
      <c r="T29" s="42"/>
      <c r="U29" s="137">
        <v>0.083</v>
      </c>
      <c r="V29" s="42"/>
      <c r="W29" s="137">
        <v>0.083</v>
      </c>
      <c r="X29" s="42"/>
      <c r="Y29" s="137">
        <v>0.083</v>
      </c>
      <c r="Z29" s="43"/>
      <c r="AA29" s="138">
        <f>C29+E29+G29+I29+K29+M29+O29+Q29+S29+U29+W29+Y29</f>
        <v>0.9959999999999999</v>
      </c>
      <c r="AB29" s="44">
        <f>D29+F29+H29+J29+L29+N29+P29+R29+T29+V29+X29+Z29</f>
        <v>0.249</v>
      </c>
      <c r="AC29" s="83" t="s">
        <v>462</v>
      </c>
    </row>
    <row r="30" spans="1:29" ht="18">
      <c r="A30" s="85"/>
      <c r="B30" s="75"/>
      <c r="C30" s="325">
        <f>_xlfn.IFERROR(D29/C29,0)</f>
        <v>1</v>
      </c>
      <c r="D30" s="326"/>
      <c r="E30" s="325">
        <f>_xlfn.IFERROR(F29/E29,0)</f>
        <v>1</v>
      </c>
      <c r="F30" s="326"/>
      <c r="G30" s="325">
        <f>_xlfn.IFERROR(H29/G29,0)</f>
        <v>1</v>
      </c>
      <c r="H30" s="326"/>
      <c r="I30" s="325">
        <f>_xlfn.IFERROR(J29/I29,0)</f>
        <v>0</v>
      </c>
      <c r="J30" s="326"/>
      <c r="K30" s="325">
        <f>_xlfn.IFERROR(L29/K29,0)</f>
        <v>0</v>
      </c>
      <c r="L30" s="326"/>
      <c r="M30" s="325">
        <f>_xlfn.IFERROR(N29/M29,0)</f>
        <v>0</v>
      </c>
      <c r="N30" s="326"/>
      <c r="O30" s="325">
        <f>_xlfn.IFERROR(P29/O29,0)</f>
        <v>0</v>
      </c>
      <c r="P30" s="326"/>
      <c r="Q30" s="325">
        <f>_xlfn.IFERROR(R29/Q29,0)</f>
        <v>0</v>
      </c>
      <c r="R30" s="326"/>
      <c r="S30" s="325">
        <f>_xlfn.IFERROR(T29/S29,0)</f>
        <v>0</v>
      </c>
      <c r="T30" s="326"/>
      <c r="U30" s="325">
        <f>_xlfn.IFERROR(V29/U29,0)</f>
        <v>0</v>
      </c>
      <c r="V30" s="326"/>
      <c r="W30" s="325">
        <f>_xlfn.IFERROR(X29/W29,0)</f>
        <v>0</v>
      </c>
      <c r="X30" s="326"/>
      <c r="Y30" s="325">
        <f>_xlfn.IFERROR(Z29/Y29,0)</f>
        <v>0</v>
      </c>
      <c r="Z30" s="326"/>
      <c r="AA30" s="325">
        <f>_xlfn.IFERROR(AB29/AA29,0)</f>
        <v>0.25000000000000006</v>
      </c>
      <c r="AB30" s="326"/>
      <c r="AC30" s="75"/>
    </row>
    <row r="31" spans="1:29" ht="144">
      <c r="A31" s="366" t="s">
        <v>82</v>
      </c>
      <c r="B31" s="75" t="s">
        <v>83</v>
      </c>
      <c r="C31" s="137">
        <v>0.083</v>
      </c>
      <c r="D31" s="137">
        <v>0.083</v>
      </c>
      <c r="E31" s="137">
        <v>0.083</v>
      </c>
      <c r="F31" s="137">
        <v>0.083</v>
      </c>
      <c r="G31" s="137">
        <v>0.083</v>
      </c>
      <c r="H31" s="137">
        <v>0.083</v>
      </c>
      <c r="I31" s="137">
        <v>0.083</v>
      </c>
      <c r="J31" s="42"/>
      <c r="K31" s="137">
        <v>0.083</v>
      </c>
      <c r="L31" s="42"/>
      <c r="M31" s="137">
        <v>0.083</v>
      </c>
      <c r="N31" s="42"/>
      <c r="O31" s="137">
        <v>0.083</v>
      </c>
      <c r="P31" s="42"/>
      <c r="Q31" s="137">
        <v>0.083</v>
      </c>
      <c r="R31" s="42"/>
      <c r="S31" s="137">
        <v>0.083</v>
      </c>
      <c r="T31" s="55"/>
      <c r="U31" s="137">
        <v>0.083</v>
      </c>
      <c r="V31" s="42"/>
      <c r="W31" s="137">
        <v>0.083</v>
      </c>
      <c r="X31" s="42"/>
      <c r="Y31" s="137">
        <v>0.083</v>
      </c>
      <c r="Z31" s="43"/>
      <c r="AA31" s="138">
        <f>C31+E31+G31+I31+K31+M31+O31+Q31+S31+U31+W31+Y31</f>
        <v>0.9959999999999999</v>
      </c>
      <c r="AB31" s="44">
        <f>D31+F31+H31+J31+L31+N31+P31+R31+T31+V31+X31+Z31</f>
        <v>0.249</v>
      </c>
      <c r="AC31" s="75" t="s">
        <v>84</v>
      </c>
    </row>
    <row r="32" spans="1:29" ht="18">
      <c r="A32" s="366"/>
      <c r="B32" s="75"/>
      <c r="C32" s="325">
        <f>_xlfn.IFERROR(D31/C31,0)</f>
        <v>1</v>
      </c>
      <c r="D32" s="326"/>
      <c r="E32" s="325">
        <f>_xlfn.IFERROR(F31/E31,0)</f>
        <v>1</v>
      </c>
      <c r="F32" s="326"/>
      <c r="G32" s="325">
        <f>_xlfn.IFERROR(H31/G31,0)</f>
        <v>1</v>
      </c>
      <c r="H32" s="326"/>
      <c r="I32" s="325">
        <f>_xlfn.IFERROR(J31/I31,0)</f>
        <v>0</v>
      </c>
      <c r="J32" s="326"/>
      <c r="K32" s="325">
        <f>_xlfn.IFERROR(L31/K31,0)</f>
        <v>0</v>
      </c>
      <c r="L32" s="326"/>
      <c r="M32" s="325">
        <f>_xlfn.IFERROR(N31/M31,0)</f>
        <v>0</v>
      </c>
      <c r="N32" s="326"/>
      <c r="O32" s="325">
        <f>_xlfn.IFERROR(P31/O31,0)</f>
        <v>0</v>
      </c>
      <c r="P32" s="326"/>
      <c r="Q32" s="325">
        <f>_xlfn.IFERROR(R31/Q31,0)</f>
        <v>0</v>
      </c>
      <c r="R32" s="326"/>
      <c r="S32" s="325">
        <f>_xlfn.IFERROR(T31/S31,0)</f>
        <v>0</v>
      </c>
      <c r="T32" s="326"/>
      <c r="U32" s="325">
        <f>_xlfn.IFERROR(V31/U31,0)</f>
        <v>0</v>
      </c>
      <c r="V32" s="326"/>
      <c r="W32" s="325">
        <f>_xlfn.IFERROR(X31/W31,0)</f>
        <v>0</v>
      </c>
      <c r="X32" s="326"/>
      <c r="Y32" s="325">
        <f>_xlfn.IFERROR(Z31/Y31,0)</f>
        <v>0</v>
      </c>
      <c r="Z32" s="326"/>
      <c r="AA32" s="325">
        <f>_xlfn.IFERROR(AB31/AA31,0)</f>
        <v>0.25000000000000006</v>
      </c>
      <c r="AB32" s="326"/>
      <c r="AC32" s="75"/>
    </row>
    <row r="33" spans="1:29" ht="90">
      <c r="A33" s="366" t="s">
        <v>27</v>
      </c>
      <c r="B33" s="75" t="s">
        <v>85</v>
      </c>
      <c r="C33" s="137">
        <v>0.083</v>
      </c>
      <c r="D33" s="137">
        <v>0.083</v>
      </c>
      <c r="E33" s="137">
        <v>0.083</v>
      </c>
      <c r="F33" s="137">
        <v>0.083</v>
      </c>
      <c r="G33" s="137">
        <v>0.083</v>
      </c>
      <c r="H33" s="137">
        <v>0.083</v>
      </c>
      <c r="I33" s="137">
        <v>0.083</v>
      </c>
      <c r="J33" s="42"/>
      <c r="K33" s="137">
        <v>0.083</v>
      </c>
      <c r="L33" s="42"/>
      <c r="M33" s="137">
        <v>0.083</v>
      </c>
      <c r="N33" s="42"/>
      <c r="O33" s="137">
        <v>0.083</v>
      </c>
      <c r="P33" s="42"/>
      <c r="Q33" s="137">
        <v>0.083</v>
      </c>
      <c r="R33" s="42"/>
      <c r="S33" s="137">
        <v>0.083</v>
      </c>
      <c r="T33" s="42"/>
      <c r="U33" s="137">
        <v>0.083</v>
      </c>
      <c r="V33" s="42"/>
      <c r="W33" s="137">
        <v>0.083</v>
      </c>
      <c r="X33" s="42"/>
      <c r="Y33" s="137">
        <v>0.083</v>
      </c>
      <c r="Z33" s="43"/>
      <c r="AA33" s="138">
        <f>C33+E33+G33+I33+K33+M33+O33+Q33+S33+U33+W33+Y33</f>
        <v>0.9959999999999999</v>
      </c>
      <c r="AB33" s="44">
        <f>D33+F33+H33+J33+L33+N33+P33+R33+T33+V33+X33+Z33</f>
        <v>0.249</v>
      </c>
      <c r="AC33" s="77" t="s">
        <v>86</v>
      </c>
    </row>
    <row r="34" spans="1:29" ht="18">
      <c r="A34" s="366"/>
      <c r="B34" s="75"/>
      <c r="C34" s="325">
        <f>_xlfn.IFERROR(D33/C33,0)</f>
        <v>1</v>
      </c>
      <c r="D34" s="326"/>
      <c r="E34" s="325">
        <f>_xlfn.IFERROR(F33/E33,0)</f>
        <v>1</v>
      </c>
      <c r="F34" s="326"/>
      <c r="G34" s="325">
        <f>_xlfn.IFERROR(H33/G33,0)</f>
        <v>1</v>
      </c>
      <c r="H34" s="326"/>
      <c r="I34" s="325">
        <f>_xlfn.IFERROR(J33/I33,0)</f>
        <v>0</v>
      </c>
      <c r="J34" s="326"/>
      <c r="K34" s="325">
        <f>_xlfn.IFERROR(L33/K33,0)</f>
        <v>0</v>
      </c>
      <c r="L34" s="326"/>
      <c r="M34" s="325">
        <f>_xlfn.IFERROR(N33/M33,0)</f>
        <v>0</v>
      </c>
      <c r="N34" s="326"/>
      <c r="O34" s="325">
        <f>_xlfn.IFERROR(P33/O33,0)</f>
        <v>0</v>
      </c>
      <c r="P34" s="326"/>
      <c r="Q34" s="325">
        <f>_xlfn.IFERROR(R33/Q33,0)</f>
        <v>0</v>
      </c>
      <c r="R34" s="326"/>
      <c r="S34" s="325">
        <f>_xlfn.IFERROR(T33/S33,0)</f>
        <v>0</v>
      </c>
      <c r="T34" s="326"/>
      <c r="U34" s="325">
        <f>_xlfn.IFERROR(V33/U33,0)</f>
        <v>0</v>
      </c>
      <c r="V34" s="326"/>
      <c r="W34" s="325">
        <f>_xlfn.IFERROR(X33/W33,0)</f>
        <v>0</v>
      </c>
      <c r="X34" s="326"/>
      <c r="Y34" s="325">
        <f>_xlfn.IFERROR(Z33/Y33,0)</f>
        <v>0</v>
      </c>
      <c r="Z34" s="326"/>
      <c r="AA34" s="325">
        <f>_xlfn.IFERROR(AB33/AA33,0)</f>
        <v>0.25000000000000006</v>
      </c>
      <c r="AB34" s="326"/>
      <c r="AC34" s="72"/>
    </row>
    <row r="35" spans="1:29" ht="180">
      <c r="A35" s="366" t="s">
        <v>28</v>
      </c>
      <c r="B35" s="26" t="s">
        <v>87</v>
      </c>
      <c r="C35" s="137">
        <v>0.083</v>
      </c>
      <c r="D35" s="137">
        <v>0.083</v>
      </c>
      <c r="E35" s="137">
        <v>0.083</v>
      </c>
      <c r="F35" s="137">
        <v>0.083</v>
      </c>
      <c r="G35" s="137">
        <v>0.083</v>
      </c>
      <c r="H35" s="54"/>
      <c r="I35" s="137">
        <v>0.083</v>
      </c>
      <c r="J35" s="42"/>
      <c r="K35" s="137">
        <v>0.083</v>
      </c>
      <c r="L35" s="42"/>
      <c r="M35" s="137">
        <v>0.083</v>
      </c>
      <c r="N35" s="42"/>
      <c r="O35" s="137">
        <v>0.083</v>
      </c>
      <c r="P35" s="42"/>
      <c r="Q35" s="137">
        <v>0.083</v>
      </c>
      <c r="R35" s="42"/>
      <c r="S35" s="137">
        <v>0.083</v>
      </c>
      <c r="T35" s="42"/>
      <c r="U35" s="137">
        <v>0.083</v>
      </c>
      <c r="V35" s="42"/>
      <c r="W35" s="137">
        <v>0.083</v>
      </c>
      <c r="X35" s="42"/>
      <c r="Y35" s="137">
        <v>0.083</v>
      </c>
      <c r="Z35" s="43"/>
      <c r="AA35" s="138">
        <f>C35+E35+G35+I35+K35+M35+O35+Q35+S35+U35+W35+Y35</f>
        <v>0.9959999999999999</v>
      </c>
      <c r="AB35" s="44">
        <f>D35+F35+H35+J35+L35+N35+P35+R35+T35+V35+X35+Z35</f>
        <v>0.166</v>
      </c>
      <c r="AC35" s="75" t="s">
        <v>88</v>
      </c>
    </row>
    <row r="36" spans="1:29" ht="18">
      <c r="A36" s="366"/>
      <c r="B36" s="26"/>
      <c r="C36" s="325">
        <f>_xlfn.IFERROR(D35/C35,0)</f>
        <v>1</v>
      </c>
      <c r="D36" s="326"/>
      <c r="E36" s="325">
        <f>_xlfn.IFERROR(F35/E35,0)</f>
        <v>1</v>
      </c>
      <c r="F36" s="326"/>
      <c r="G36" s="325">
        <f>_xlfn.IFERROR(H35/G35,0)</f>
        <v>0</v>
      </c>
      <c r="H36" s="326"/>
      <c r="I36" s="325">
        <f>_xlfn.IFERROR(J35/I35,0)</f>
        <v>0</v>
      </c>
      <c r="J36" s="326"/>
      <c r="K36" s="325">
        <f>_xlfn.IFERROR(L35/K35,0)</f>
        <v>0</v>
      </c>
      <c r="L36" s="326"/>
      <c r="M36" s="325">
        <f>_xlfn.IFERROR(N35/M35,0)</f>
        <v>0</v>
      </c>
      <c r="N36" s="326"/>
      <c r="O36" s="325">
        <f>_xlfn.IFERROR(P35/O35,0)</f>
        <v>0</v>
      </c>
      <c r="P36" s="326"/>
      <c r="Q36" s="325">
        <f>_xlfn.IFERROR(R35/Q35,0)</f>
        <v>0</v>
      </c>
      <c r="R36" s="326"/>
      <c r="S36" s="325">
        <f>_xlfn.IFERROR(T35/S35,0)</f>
        <v>0</v>
      </c>
      <c r="T36" s="326"/>
      <c r="U36" s="325">
        <f>_xlfn.IFERROR(V35/U35,0)</f>
        <v>0</v>
      </c>
      <c r="V36" s="326"/>
      <c r="W36" s="325">
        <f>_xlfn.IFERROR(X35/W35,0)</f>
        <v>0</v>
      </c>
      <c r="X36" s="326"/>
      <c r="Y36" s="325">
        <f>_xlfn.IFERROR(Z35/Y35,0)</f>
        <v>0</v>
      </c>
      <c r="Z36" s="326"/>
      <c r="AA36" s="325">
        <f>_xlfn.IFERROR(AB35/AA35,0)</f>
        <v>0.16666666666666669</v>
      </c>
      <c r="AB36" s="326"/>
      <c r="AC36" s="75"/>
    </row>
    <row r="37" spans="1:29" ht="18">
      <c r="A37" s="375" t="s">
        <v>95</v>
      </c>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7"/>
    </row>
    <row r="38" spans="1:29" ht="90">
      <c r="A38" s="367" t="s">
        <v>29</v>
      </c>
      <c r="B38" s="26" t="s">
        <v>89</v>
      </c>
      <c r="C38" s="137">
        <v>0.083</v>
      </c>
      <c r="D38" s="137">
        <v>0.083</v>
      </c>
      <c r="E38" s="137">
        <v>0.083</v>
      </c>
      <c r="F38" s="137">
        <v>0.083</v>
      </c>
      <c r="G38" s="137">
        <v>0.083</v>
      </c>
      <c r="H38" s="137">
        <v>0.083</v>
      </c>
      <c r="I38" s="137">
        <v>0.083</v>
      </c>
      <c r="J38" s="42"/>
      <c r="K38" s="137">
        <v>0.083</v>
      </c>
      <c r="L38" s="42"/>
      <c r="M38" s="137">
        <v>0.083</v>
      </c>
      <c r="N38" s="42"/>
      <c r="O38" s="137">
        <v>0.083</v>
      </c>
      <c r="P38" s="42"/>
      <c r="Q38" s="137">
        <v>0.083</v>
      </c>
      <c r="R38" s="42"/>
      <c r="S38" s="137">
        <v>0.083</v>
      </c>
      <c r="T38" s="42"/>
      <c r="U38" s="137">
        <v>0.083</v>
      </c>
      <c r="V38" s="42"/>
      <c r="W38" s="137">
        <v>0.083</v>
      </c>
      <c r="X38" s="42"/>
      <c r="Y38" s="137">
        <v>0.083</v>
      </c>
      <c r="Z38" s="43"/>
      <c r="AA38" s="138">
        <f>C38+E38+G38+I38+K38+M38+O38+Q38+S38+U38+W38+Y38</f>
        <v>0.9959999999999999</v>
      </c>
      <c r="AB38" s="44">
        <f>D38+F38+H38+J38+L38+N38+P38+R38+T38+V38+X38+Z38</f>
        <v>0.249</v>
      </c>
      <c r="AC38" s="33" t="s">
        <v>90</v>
      </c>
    </row>
    <row r="39" spans="1:29" ht="18">
      <c r="A39" s="368"/>
      <c r="B39" s="26"/>
      <c r="C39" s="325">
        <f>_xlfn.IFERROR(D38/C38,0)</f>
        <v>1</v>
      </c>
      <c r="D39" s="326"/>
      <c r="E39" s="325">
        <f>_xlfn.IFERROR(F38/E38,0)</f>
        <v>1</v>
      </c>
      <c r="F39" s="326"/>
      <c r="G39" s="325">
        <f>_xlfn.IFERROR(H38/G38,0)</f>
        <v>1</v>
      </c>
      <c r="H39" s="326"/>
      <c r="I39" s="325">
        <f>_xlfn.IFERROR(J38/I38,0)</f>
        <v>0</v>
      </c>
      <c r="J39" s="326"/>
      <c r="K39" s="325">
        <f>_xlfn.IFERROR(L38/K38,0)</f>
        <v>0</v>
      </c>
      <c r="L39" s="326"/>
      <c r="M39" s="325">
        <f>_xlfn.IFERROR(N38/M38,0)</f>
        <v>0</v>
      </c>
      <c r="N39" s="326"/>
      <c r="O39" s="325">
        <f>_xlfn.IFERROR(P38/O38,0)</f>
        <v>0</v>
      </c>
      <c r="P39" s="326"/>
      <c r="Q39" s="325">
        <f>_xlfn.IFERROR(R38/Q38,0)</f>
        <v>0</v>
      </c>
      <c r="R39" s="326"/>
      <c r="S39" s="325">
        <f>_xlfn.IFERROR(T38/S38,0)</f>
        <v>0</v>
      </c>
      <c r="T39" s="326"/>
      <c r="U39" s="325">
        <f>_xlfn.IFERROR(V38/U38,0)</f>
        <v>0</v>
      </c>
      <c r="V39" s="326"/>
      <c r="W39" s="325">
        <f>_xlfn.IFERROR(X38/W38,0)</f>
        <v>0</v>
      </c>
      <c r="X39" s="326"/>
      <c r="Y39" s="325">
        <f>_xlfn.IFERROR(Z38/Y38,0)</f>
        <v>0</v>
      </c>
      <c r="Z39" s="326"/>
      <c r="AA39" s="325">
        <f>_xlfn.IFERROR(AB38/AA38,0)</f>
        <v>0.25000000000000006</v>
      </c>
      <c r="AB39" s="326"/>
      <c r="AC39" s="34"/>
    </row>
    <row r="40" spans="1:29" ht="84" customHeight="1">
      <c r="A40" s="367" t="s">
        <v>30</v>
      </c>
      <c r="B40" s="26" t="s">
        <v>91</v>
      </c>
      <c r="C40" s="137">
        <v>0.083</v>
      </c>
      <c r="D40" s="137">
        <v>0.083</v>
      </c>
      <c r="E40" s="137">
        <v>0.083</v>
      </c>
      <c r="F40" s="137">
        <v>0.083</v>
      </c>
      <c r="G40" s="137">
        <v>0.083</v>
      </c>
      <c r="H40" s="137">
        <v>0.083</v>
      </c>
      <c r="I40" s="137">
        <v>0.083</v>
      </c>
      <c r="J40" s="42"/>
      <c r="K40" s="137">
        <v>0.083</v>
      </c>
      <c r="L40" s="42"/>
      <c r="M40" s="137">
        <v>0.083</v>
      </c>
      <c r="N40" s="42"/>
      <c r="O40" s="137">
        <v>0.083</v>
      </c>
      <c r="P40" s="42"/>
      <c r="Q40" s="137">
        <v>0.083</v>
      </c>
      <c r="R40" s="42"/>
      <c r="S40" s="137">
        <v>0.083</v>
      </c>
      <c r="T40" s="42"/>
      <c r="U40" s="137">
        <v>0.083</v>
      </c>
      <c r="V40" s="42"/>
      <c r="W40" s="137">
        <v>0.083</v>
      </c>
      <c r="X40" s="42"/>
      <c r="Y40" s="137">
        <v>0.083</v>
      </c>
      <c r="Z40" s="43"/>
      <c r="AA40" s="138">
        <f>C40+E40+G40+I40+K40+M40+O40+Q40+S40+U40+W40+Y40</f>
        <v>0.9959999999999999</v>
      </c>
      <c r="AB40" s="44">
        <f>D40+F40+H40+J40+L40+N40+P40+R40+T40+V40+X40+Z40</f>
        <v>0.249</v>
      </c>
      <c r="AC40" s="33" t="s">
        <v>92</v>
      </c>
    </row>
    <row r="41" spans="1:29" ht="18">
      <c r="A41" s="368"/>
      <c r="B41" s="26"/>
      <c r="C41" s="325">
        <f>_xlfn.IFERROR(D40/C40,0)</f>
        <v>1</v>
      </c>
      <c r="D41" s="326"/>
      <c r="E41" s="325">
        <f>_xlfn.IFERROR(F40/E40,0)</f>
        <v>1</v>
      </c>
      <c r="F41" s="326"/>
      <c r="G41" s="325">
        <f>_xlfn.IFERROR(H40/G40,0)</f>
        <v>1</v>
      </c>
      <c r="H41" s="326"/>
      <c r="I41" s="325">
        <f>_xlfn.IFERROR(J40/I40,0)</f>
        <v>0</v>
      </c>
      <c r="J41" s="326"/>
      <c r="K41" s="325">
        <f>_xlfn.IFERROR(L40/K40,0)</f>
        <v>0</v>
      </c>
      <c r="L41" s="326"/>
      <c r="M41" s="325">
        <f>_xlfn.IFERROR(N40/M40,0)</f>
        <v>0</v>
      </c>
      <c r="N41" s="326"/>
      <c r="O41" s="325">
        <f>_xlfn.IFERROR(P40/O40,0)</f>
        <v>0</v>
      </c>
      <c r="P41" s="326"/>
      <c r="Q41" s="325">
        <f>_xlfn.IFERROR(R40/Q40,0)</f>
        <v>0</v>
      </c>
      <c r="R41" s="326"/>
      <c r="S41" s="325">
        <f>_xlfn.IFERROR(T40/S40,0)</f>
        <v>0</v>
      </c>
      <c r="T41" s="326"/>
      <c r="U41" s="325">
        <f>_xlfn.IFERROR(V40/U40,0)</f>
        <v>0</v>
      </c>
      <c r="V41" s="326"/>
      <c r="W41" s="325">
        <f>_xlfn.IFERROR(X40/W40,0)</f>
        <v>0</v>
      </c>
      <c r="X41" s="326"/>
      <c r="Y41" s="325">
        <f>_xlfn.IFERROR(Z40/Y40,0)</f>
        <v>0</v>
      </c>
      <c r="Z41" s="326"/>
      <c r="AA41" s="325">
        <f>_xlfn.IFERROR(AB40/AA40,0)</f>
        <v>0.25000000000000006</v>
      </c>
      <c r="AB41" s="326"/>
      <c r="AC41" s="34"/>
    </row>
    <row r="42" spans="1:29" ht="78.75" customHeight="1">
      <c r="A42" s="367" t="s">
        <v>494</v>
      </c>
      <c r="B42" s="349" t="s">
        <v>495</v>
      </c>
      <c r="C42" s="139">
        <v>1</v>
      </c>
      <c r="D42" s="47"/>
      <c r="E42" s="139">
        <v>1</v>
      </c>
      <c r="F42" s="47"/>
      <c r="G42" s="139">
        <v>1</v>
      </c>
      <c r="H42" s="47"/>
      <c r="I42" s="139">
        <v>1</v>
      </c>
      <c r="J42" s="47"/>
      <c r="K42" s="139">
        <v>1</v>
      </c>
      <c r="L42" s="47"/>
      <c r="M42" s="139">
        <v>1</v>
      </c>
      <c r="N42" s="47"/>
      <c r="O42" s="139">
        <v>1</v>
      </c>
      <c r="P42" s="47"/>
      <c r="Q42" s="139">
        <v>1</v>
      </c>
      <c r="R42" s="47"/>
      <c r="S42" s="139">
        <v>1</v>
      </c>
      <c r="T42" s="47"/>
      <c r="U42" s="139">
        <v>1</v>
      </c>
      <c r="V42" s="47"/>
      <c r="W42" s="139">
        <v>1</v>
      </c>
      <c r="X42" s="47"/>
      <c r="Y42" s="139">
        <v>1</v>
      </c>
      <c r="Z42" s="47"/>
      <c r="AA42" s="138">
        <v>1</v>
      </c>
      <c r="AB42" s="44">
        <f>D42+F42+H42+J42+L42+N42+P42+R42+T42+V42+X42+Z42</f>
        <v>0</v>
      </c>
      <c r="AC42" s="26" t="s">
        <v>509</v>
      </c>
    </row>
    <row r="43" spans="1:29" ht="22.5" customHeight="1">
      <c r="A43" s="368"/>
      <c r="B43" s="350"/>
      <c r="C43" s="325">
        <f>_xlfn.IFERROR(D42/C42,0)</f>
        <v>0</v>
      </c>
      <c r="D43" s="326"/>
      <c r="E43" s="325">
        <f>_xlfn.IFERROR(F42/E42,0)</f>
        <v>0</v>
      </c>
      <c r="F43" s="326"/>
      <c r="G43" s="325">
        <f>_xlfn.IFERROR(H42/G42,0)</f>
        <v>0</v>
      </c>
      <c r="H43" s="326"/>
      <c r="I43" s="325">
        <f>_xlfn.IFERROR(J42/I42,0)</f>
        <v>0</v>
      </c>
      <c r="J43" s="326"/>
      <c r="K43" s="325">
        <f>_xlfn.IFERROR(L42/K42,0)</f>
        <v>0</v>
      </c>
      <c r="L43" s="326"/>
      <c r="M43" s="325">
        <f>_xlfn.IFERROR(N42/M42,0)</f>
        <v>0</v>
      </c>
      <c r="N43" s="326"/>
      <c r="O43" s="325">
        <f>_xlfn.IFERROR(P42/O42,0)</f>
        <v>0</v>
      </c>
      <c r="P43" s="326"/>
      <c r="Q43" s="325">
        <f>_xlfn.IFERROR(R42/Q42,0)</f>
        <v>0</v>
      </c>
      <c r="R43" s="326"/>
      <c r="S43" s="325">
        <f>_xlfn.IFERROR(T42/S42,0)</f>
        <v>0</v>
      </c>
      <c r="T43" s="326"/>
      <c r="U43" s="325">
        <f>_xlfn.IFERROR(V42/U42,0)</f>
        <v>0</v>
      </c>
      <c r="V43" s="326"/>
      <c r="W43" s="325">
        <f>_xlfn.IFERROR(X42/W42,0)</f>
        <v>0</v>
      </c>
      <c r="X43" s="326"/>
      <c r="Y43" s="325">
        <f>_xlfn.IFERROR(Z42/Y42,0)</f>
        <v>0</v>
      </c>
      <c r="Z43" s="326"/>
      <c r="AA43" s="325">
        <f>_xlfn.IFERROR(AB42/AA42,0)</f>
        <v>0</v>
      </c>
      <c r="AB43" s="326"/>
      <c r="AC43" s="26"/>
    </row>
    <row r="44" spans="1:29" ht="22.5" customHeight="1">
      <c r="A44" s="367" t="s">
        <v>497</v>
      </c>
      <c r="B44" s="349" t="s">
        <v>496</v>
      </c>
      <c r="C44" s="45"/>
      <c r="D44" s="65"/>
      <c r="E44" s="65"/>
      <c r="F44" s="65"/>
      <c r="G44" s="65"/>
      <c r="H44" s="65"/>
      <c r="I44" s="65"/>
      <c r="J44" s="65"/>
      <c r="K44" s="65"/>
      <c r="L44" s="65"/>
      <c r="M44" s="65"/>
      <c r="N44" s="65"/>
      <c r="O44" s="139">
        <v>1</v>
      </c>
      <c r="P44" s="47"/>
      <c r="Q44" s="65"/>
      <c r="R44" s="65"/>
      <c r="S44" s="65"/>
      <c r="T44" s="65"/>
      <c r="U44" s="65"/>
      <c r="V44" s="65"/>
      <c r="W44" s="65"/>
      <c r="X44" s="65"/>
      <c r="Y44" s="65"/>
      <c r="Z44" s="86"/>
      <c r="AA44" s="138">
        <f>C44+E44+G44+I44+K44+M44+O44+Q44+S44+U44+W44+Y44</f>
        <v>1</v>
      </c>
      <c r="AB44" s="44">
        <f>D44+F44+H44+J44+L44+N44+P44+R44+T44+V44+X44+Z44</f>
        <v>0</v>
      </c>
      <c r="AC44" s="349" t="s">
        <v>508</v>
      </c>
    </row>
    <row r="45" spans="1:29" ht="22.5" customHeight="1">
      <c r="A45" s="368"/>
      <c r="B45" s="350"/>
      <c r="C45" s="325">
        <f>_xlfn.IFERROR(D44/C44,0)</f>
        <v>0</v>
      </c>
      <c r="D45" s="326"/>
      <c r="E45" s="325">
        <f>_xlfn.IFERROR(F44/E44,0)</f>
        <v>0</v>
      </c>
      <c r="F45" s="326"/>
      <c r="G45" s="325">
        <f>_xlfn.IFERROR(H44/G44,0)</f>
        <v>0</v>
      </c>
      <c r="H45" s="326"/>
      <c r="I45" s="325">
        <f>_xlfn.IFERROR(J44/I44,0)</f>
        <v>0</v>
      </c>
      <c r="J45" s="326"/>
      <c r="K45" s="325">
        <f>_xlfn.IFERROR(L44/K44,0)</f>
        <v>0</v>
      </c>
      <c r="L45" s="326"/>
      <c r="M45" s="325">
        <f>_xlfn.IFERROR(N44/M44,0)</f>
        <v>0</v>
      </c>
      <c r="N45" s="326"/>
      <c r="O45" s="325">
        <f>_xlfn.IFERROR(P44/O44,0)</f>
        <v>0</v>
      </c>
      <c r="P45" s="326"/>
      <c r="Q45" s="325">
        <f>_xlfn.IFERROR(R44/Q44,0)</f>
        <v>0</v>
      </c>
      <c r="R45" s="326"/>
      <c r="S45" s="325">
        <f>_xlfn.IFERROR(T44/S44,0)</f>
        <v>0</v>
      </c>
      <c r="T45" s="326"/>
      <c r="U45" s="325">
        <f>_xlfn.IFERROR(V44/U44,0)</f>
        <v>0</v>
      </c>
      <c r="V45" s="326"/>
      <c r="W45" s="325">
        <f>_xlfn.IFERROR(X44/W44,0)</f>
        <v>0</v>
      </c>
      <c r="X45" s="326"/>
      <c r="Y45" s="325">
        <f>_xlfn.IFERROR(Z44/Y44,0)</f>
        <v>0</v>
      </c>
      <c r="Z45" s="326"/>
      <c r="AA45" s="325">
        <f>_xlfn.IFERROR(AB44/AA44,0)</f>
        <v>0</v>
      </c>
      <c r="AB45" s="326"/>
      <c r="AC45" s="350"/>
    </row>
    <row r="46" spans="1:29" ht="18">
      <c r="A46" s="375" t="s">
        <v>96</v>
      </c>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7"/>
    </row>
    <row r="47" spans="1:29" ht="48" customHeight="1">
      <c r="A47" s="367">
        <v>13</v>
      </c>
      <c r="B47" s="26" t="s">
        <v>136</v>
      </c>
      <c r="C47" s="45"/>
      <c r="D47" s="65"/>
      <c r="E47" s="65"/>
      <c r="F47" s="65"/>
      <c r="G47" s="139">
        <v>0.25</v>
      </c>
      <c r="H47" s="139">
        <v>0.25</v>
      </c>
      <c r="I47" s="65"/>
      <c r="J47" s="65"/>
      <c r="K47" s="65"/>
      <c r="L47" s="65"/>
      <c r="M47" s="139">
        <v>0.25</v>
      </c>
      <c r="N47" s="47"/>
      <c r="O47" s="65"/>
      <c r="P47" s="65"/>
      <c r="Q47" s="65"/>
      <c r="R47" s="65"/>
      <c r="S47" s="139">
        <v>0.25</v>
      </c>
      <c r="T47" s="47"/>
      <c r="U47" s="65"/>
      <c r="V47" s="65"/>
      <c r="W47" s="65"/>
      <c r="X47" s="65"/>
      <c r="Y47" s="139">
        <v>0.25</v>
      </c>
      <c r="Z47" s="47"/>
      <c r="AA47" s="138">
        <f>C47+E47+G47+I47+K47+M47+O47+Q47+S47+U47+W47+Y47</f>
        <v>1</v>
      </c>
      <c r="AB47" s="44">
        <f>D47+F47+H47+J47+L47+N47+P47+R47+T47+V47+X47+Z47</f>
        <v>0.25</v>
      </c>
      <c r="AC47" s="78"/>
    </row>
    <row r="48" spans="1:29" ht="18.75">
      <c r="A48" s="368"/>
      <c r="B48" s="81"/>
      <c r="C48" s="325">
        <f>_xlfn.IFERROR(D47/C47,0)</f>
        <v>0</v>
      </c>
      <c r="D48" s="326"/>
      <c r="E48" s="325">
        <f>_xlfn.IFERROR(F47/E47,0)</f>
        <v>0</v>
      </c>
      <c r="F48" s="326"/>
      <c r="G48" s="325">
        <f>_xlfn.IFERROR(H47/G47,0)</f>
        <v>1</v>
      </c>
      <c r="H48" s="326"/>
      <c r="I48" s="325">
        <f>_xlfn.IFERROR(J47/I47,0)</f>
        <v>0</v>
      </c>
      <c r="J48" s="326"/>
      <c r="K48" s="325">
        <f>_xlfn.IFERROR(L47/K47,0)</f>
        <v>0</v>
      </c>
      <c r="L48" s="326"/>
      <c r="M48" s="325">
        <f>_xlfn.IFERROR(N47/M47,0)</f>
        <v>0</v>
      </c>
      <c r="N48" s="326"/>
      <c r="O48" s="325">
        <f>_xlfn.IFERROR(P47/O47,0)</f>
        <v>0</v>
      </c>
      <c r="P48" s="326"/>
      <c r="Q48" s="325">
        <f>_xlfn.IFERROR(R47/Q47,0)</f>
        <v>0</v>
      </c>
      <c r="R48" s="326"/>
      <c r="S48" s="325">
        <f>_xlfn.IFERROR(T47/S47,0)</f>
        <v>0</v>
      </c>
      <c r="T48" s="326"/>
      <c r="U48" s="325">
        <f>_xlfn.IFERROR(V47/U47,0)</f>
        <v>0</v>
      </c>
      <c r="V48" s="326"/>
      <c r="W48" s="325">
        <f>_xlfn.IFERROR(X47/W47,0)</f>
        <v>0</v>
      </c>
      <c r="X48" s="326"/>
      <c r="Y48" s="325">
        <f>_xlfn.IFERROR(Z47/Y47,0)</f>
        <v>0</v>
      </c>
      <c r="Z48" s="326"/>
      <c r="AA48" s="325">
        <f>_xlfn.IFERROR(AB47/AA47,0)</f>
        <v>0.25</v>
      </c>
      <c r="AB48" s="326"/>
      <c r="AC48" s="78"/>
    </row>
    <row r="49" spans="1:29" ht="90">
      <c r="A49" s="378" t="s">
        <v>506</v>
      </c>
      <c r="B49" s="26" t="s">
        <v>463</v>
      </c>
      <c r="C49" s="45"/>
      <c r="D49" s="65"/>
      <c r="E49" s="65"/>
      <c r="F49" s="65"/>
      <c r="G49" s="139">
        <v>1</v>
      </c>
      <c r="H49" s="139">
        <v>1</v>
      </c>
      <c r="I49" s="65"/>
      <c r="J49" s="65"/>
      <c r="K49" s="65"/>
      <c r="L49" s="65"/>
      <c r="M49" s="65"/>
      <c r="N49" s="65"/>
      <c r="O49" s="65"/>
      <c r="P49" s="65"/>
      <c r="Q49" s="65"/>
      <c r="R49" s="65"/>
      <c r="S49" s="65"/>
      <c r="T49" s="65"/>
      <c r="U49" s="65"/>
      <c r="V49" s="65"/>
      <c r="W49" s="65"/>
      <c r="X49" s="65"/>
      <c r="Y49" s="65"/>
      <c r="Z49" s="86"/>
      <c r="AA49" s="138">
        <f>C49+E49+G49+I49+K49+M49+O49+Q49+S49+U49+W49+Y49</f>
        <v>1</v>
      </c>
      <c r="AB49" s="44">
        <f>D49+F49+H49+J49+L49+N49+P49+R49+T49+V49+X49+Z49</f>
        <v>1</v>
      </c>
      <c r="AC49" s="26" t="s">
        <v>114</v>
      </c>
    </row>
    <row r="50" spans="1:29" ht="18.75">
      <c r="A50" s="368" t="s">
        <v>97</v>
      </c>
      <c r="B50" s="80"/>
      <c r="C50" s="325">
        <f>_xlfn.IFERROR(D49/C49,0)</f>
        <v>0</v>
      </c>
      <c r="D50" s="326"/>
      <c r="E50" s="325">
        <f>_xlfn.IFERROR(F49/E49,0)</f>
        <v>0</v>
      </c>
      <c r="F50" s="326"/>
      <c r="G50" s="325">
        <f>_xlfn.IFERROR(H49/G49,0)</f>
        <v>1</v>
      </c>
      <c r="H50" s="326"/>
      <c r="I50" s="325">
        <f>_xlfn.IFERROR(J49/I49,0)</f>
        <v>0</v>
      </c>
      <c r="J50" s="326"/>
      <c r="K50" s="325">
        <f>_xlfn.IFERROR(L49/K49,0)</f>
        <v>0</v>
      </c>
      <c r="L50" s="326"/>
      <c r="M50" s="325">
        <f>_xlfn.IFERROR(N49/M49,0)</f>
        <v>0</v>
      </c>
      <c r="N50" s="326"/>
      <c r="O50" s="325">
        <f>_xlfn.IFERROR(P49/O49,0)</f>
        <v>0</v>
      </c>
      <c r="P50" s="326"/>
      <c r="Q50" s="325">
        <f>_xlfn.IFERROR(R49/Q49,0)</f>
        <v>0</v>
      </c>
      <c r="R50" s="326"/>
      <c r="S50" s="325">
        <f>_xlfn.IFERROR(T49/S49,0)</f>
        <v>0</v>
      </c>
      <c r="T50" s="326"/>
      <c r="U50" s="325">
        <f>_xlfn.IFERROR(V49/U49,0)</f>
        <v>0</v>
      </c>
      <c r="V50" s="326"/>
      <c r="W50" s="325">
        <f>_xlfn.IFERROR(X49/W49,0)</f>
        <v>0</v>
      </c>
      <c r="X50" s="326"/>
      <c r="Y50" s="325">
        <f>_xlfn.IFERROR(Z49/Y49,0)</f>
        <v>0</v>
      </c>
      <c r="Z50" s="326"/>
      <c r="AA50" s="325">
        <f>_xlfn.IFERROR(AB49/AA49,0)</f>
        <v>1</v>
      </c>
      <c r="AB50" s="326"/>
      <c r="AC50" s="26"/>
    </row>
    <row r="51" spans="1:29" ht="54">
      <c r="A51" s="378" t="s">
        <v>507</v>
      </c>
      <c r="B51" s="26" t="s">
        <v>464</v>
      </c>
      <c r="C51" s="45"/>
      <c r="D51" s="65"/>
      <c r="E51" s="65"/>
      <c r="F51" s="65"/>
      <c r="G51" s="139">
        <v>0.25</v>
      </c>
      <c r="H51" s="139">
        <v>0.25</v>
      </c>
      <c r="I51" s="45"/>
      <c r="J51" s="65"/>
      <c r="K51" s="65"/>
      <c r="L51" s="65"/>
      <c r="M51" s="139">
        <v>0.25</v>
      </c>
      <c r="N51" s="47"/>
      <c r="O51" s="45"/>
      <c r="P51" s="65"/>
      <c r="Q51" s="65"/>
      <c r="R51" s="65"/>
      <c r="S51" s="139">
        <v>0.25</v>
      </c>
      <c r="T51" s="47"/>
      <c r="U51" s="45"/>
      <c r="V51" s="65"/>
      <c r="W51" s="65"/>
      <c r="X51" s="65"/>
      <c r="Y51" s="139">
        <v>0.25</v>
      </c>
      <c r="Z51" s="47"/>
      <c r="AA51" s="138">
        <f>C51+E51+G51+I51+K51+M51+O51+Q51+S51+U51+W51+Y51</f>
        <v>1</v>
      </c>
      <c r="AB51" s="44">
        <f>D51+F51+H51+J51+L51+N51+P51+R51+T51+V51+X51+Z51</f>
        <v>0.25</v>
      </c>
      <c r="AC51" s="26" t="s">
        <v>115</v>
      </c>
    </row>
    <row r="52" spans="1:29" ht="18.75">
      <c r="A52" s="368"/>
      <c r="B52" s="81"/>
      <c r="C52" s="325">
        <f>_xlfn.IFERROR(D51/C51,0)</f>
        <v>0</v>
      </c>
      <c r="D52" s="326"/>
      <c r="E52" s="325">
        <f>_xlfn.IFERROR(F51/E51,0)</f>
        <v>0</v>
      </c>
      <c r="F52" s="326"/>
      <c r="G52" s="325">
        <f>_xlfn.IFERROR(H51/G51,0)</f>
        <v>1</v>
      </c>
      <c r="H52" s="326"/>
      <c r="I52" s="325">
        <f>_xlfn.IFERROR(J51/I51,0)</f>
        <v>0</v>
      </c>
      <c r="J52" s="326"/>
      <c r="K52" s="325">
        <f>_xlfn.IFERROR(L51/K51,0)</f>
        <v>0</v>
      </c>
      <c r="L52" s="326"/>
      <c r="M52" s="325">
        <f>_xlfn.IFERROR(N51/M51,0)</f>
        <v>0</v>
      </c>
      <c r="N52" s="326"/>
      <c r="O52" s="325">
        <f>_xlfn.IFERROR(P51/O51,0)</f>
        <v>0</v>
      </c>
      <c r="P52" s="326"/>
      <c r="Q52" s="325">
        <f>_xlfn.IFERROR(R51/Q51,0)</f>
        <v>0</v>
      </c>
      <c r="R52" s="326"/>
      <c r="S52" s="325">
        <f>_xlfn.IFERROR(T51/S51,0)</f>
        <v>0</v>
      </c>
      <c r="T52" s="326"/>
      <c r="U52" s="325">
        <f>_xlfn.IFERROR(V51/U51,0)</f>
        <v>0</v>
      </c>
      <c r="V52" s="326"/>
      <c r="W52" s="325">
        <f>_xlfn.IFERROR(X51/W51,0)</f>
        <v>0</v>
      </c>
      <c r="X52" s="326"/>
      <c r="Y52" s="325">
        <f>_xlfn.IFERROR(Z51/Y51,0)</f>
        <v>0</v>
      </c>
      <c r="Z52" s="326"/>
      <c r="AA52" s="325">
        <f>_xlfn.IFERROR(AB51/AA51,0)</f>
        <v>0.25</v>
      </c>
      <c r="AB52" s="326"/>
      <c r="AC52" s="26"/>
    </row>
    <row r="53" spans="1:29" ht="90">
      <c r="A53" s="367" t="s">
        <v>498</v>
      </c>
      <c r="B53" s="26" t="s">
        <v>98</v>
      </c>
      <c r="C53" s="45"/>
      <c r="D53" s="65"/>
      <c r="E53" s="65"/>
      <c r="F53" s="65"/>
      <c r="G53" s="65"/>
      <c r="H53" s="65"/>
      <c r="I53" s="139">
        <v>1</v>
      </c>
      <c r="J53" s="47"/>
      <c r="K53" s="65"/>
      <c r="L53" s="65"/>
      <c r="M53" s="65"/>
      <c r="N53" s="65"/>
      <c r="O53" s="65"/>
      <c r="P53" s="65"/>
      <c r="Q53" s="65"/>
      <c r="R53" s="65"/>
      <c r="S53" s="65"/>
      <c r="T53" s="65"/>
      <c r="U53" s="65"/>
      <c r="V53" s="65"/>
      <c r="W53" s="65"/>
      <c r="X53" s="65"/>
      <c r="Y53" s="65"/>
      <c r="Z53" s="86"/>
      <c r="AA53" s="138">
        <f>C53+E53+G53+I53+K53+M53+O53+Q53+S53+U53+W53+Y53</f>
        <v>1</v>
      </c>
      <c r="AB53" s="44">
        <f>D53+F53+H53+J53+L53+N53+P53+R53+T53+V53+X53+Z53</f>
        <v>0</v>
      </c>
      <c r="AC53" s="26" t="s">
        <v>112</v>
      </c>
    </row>
    <row r="54" spans="1:29" ht="18.75">
      <c r="A54" s="368"/>
      <c r="B54" s="81"/>
      <c r="C54" s="325">
        <f>_xlfn.IFERROR(D53/C53,0)</f>
        <v>0</v>
      </c>
      <c r="D54" s="326"/>
      <c r="E54" s="325">
        <f>_xlfn.IFERROR(F53/E53,0)</f>
        <v>0</v>
      </c>
      <c r="F54" s="326"/>
      <c r="G54" s="325">
        <f>_xlfn.IFERROR(H53/G53,0)</f>
        <v>0</v>
      </c>
      <c r="H54" s="326"/>
      <c r="I54" s="325">
        <f>_xlfn.IFERROR(J53/I53,0)</f>
        <v>0</v>
      </c>
      <c r="J54" s="326"/>
      <c r="K54" s="325">
        <f>_xlfn.IFERROR(L53/K53,0)</f>
        <v>0</v>
      </c>
      <c r="L54" s="326"/>
      <c r="M54" s="325">
        <f>_xlfn.IFERROR(N53/M53,0)</f>
        <v>0</v>
      </c>
      <c r="N54" s="326"/>
      <c r="O54" s="325">
        <f>_xlfn.IFERROR(P53/O53,0)</f>
        <v>0</v>
      </c>
      <c r="P54" s="326"/>
      <c r="Q54" s="325">
        <f>_xlfn.IFERROR(R53/Q53,0)</f>
        <v>0</v>
      </c>
      <c r="R54" s="326"/>
      <c r="S54" s="325">
        <f>_xlfn.IFERROR(T53/S53,0)</f>
        <v>0</v>
      </c>
      <c r="T54" s="326"/>
      <c r="U54" s="325">
        <f>_xlfn.IFERROR(V53/U53,0)</f>
        <v>0</v>
      </c>
      <c r="V54" s="326"/>
      <c r="W54" s="325">
        <f>_xlfn.IFERROR(X53/W53,0)</f>
        <v>0</v>
      </c>
      <c r="X54" s="326"/>
      <c r="Y54" s="325">
        <f>_xlfn.IFERROR(Z53/Y53,0)</f>
        <v>0</v>
      </c>
      <c r="Z54" s="326"/>
      <c r="AA54" s="325">
        <f>_xlfn.IFERROR(AB53/AA53,0)</f>
        <v>0</v>
      </c>
      <c r="AB54" s="326"/>
      <c r="AC54" s="26"/>
    </row>
    <row r="55" spans="1:29" ht="54">
      <c r="A55" s="367" t="s">
        <v>499</v>
      </c>
      <c r="B55" s="26" t="s">
        <v>99</v>
      </c>
      <c r="C55" s="45"/>
      <c r="D55" s="65"/>
      <c r="E55" s="65"/>
      <c r="F55" s="65"/>
      <c r="G55" s="65"/>
      <c r="H55" s="65"/>
      <c r="I55" s="65"/>
      <c r="J55" s="65"/>
      <c r="K55" s="139">
        <v>1</v>
      </c>
      <c r="L55" s="47"/>
      <c r="M55" s="65"/>
      <c r="N55" s="65"/>
      <c r="O55" s="65"/>
      <c r="P55" s="65"/>
      <c r="Q55" s="65"/>
      <c r="R55" s="65"/>
      <c r="S55" s="65"/>
      <c r="T55" s="65"/>
      <c r="U55" s="65"/>
      <c r="V55" s="65"/>
      <c r="W55" s="65"/>
      <c r="X55" s="65"/>
      <c r="Y55" s="65"/>
      <c r="Z55" s="86"/>
      <c r="AA55" s="141">
        <f>C55+E55+G55+I55+K55+M55+O55+Q55+S55+U55+W55+Y55</f>
        <v>1</v>
      </c>
      <c r="AB55" s="44">
        <f>D55+F55+H55+J55+L55+N55+P55+R55+T55+V55+X55+Z55</f>
        <v>0</v>
      </c>
      <c r="AC55" s="26" t="s">
        <v>113</v>
      </c>
    </row>
    <row r="56" spans="1:29" ht="18.75">
      <c r="A56" s="368"/>
      <c r="B56" s="81"/>
      <c r="C56" s="325">
        <f>_xlfn.IFERROR(D55/C55,0)</f>
        <v>0</v>
      </c>
      <c r="D56" s="326"/>
      <c r="E56" s="325">
        <f>_xlfn.IFERROR(F55/E55,0)</f>
        <v>0</v>
      </c>
      <c r="F56" s="326"/>
      <c r="G56" s="325">
        <f>_xlfn.IFERROR(H55/G55,0)</f>
        <v>0</v>
      </c>
      <c r="H56" s="326"/>
      <c r="I56" s="325">
        <f>_xlfn.IFERROR(J55/I55,0)</f>
        <v>0</v>
      </c>
      <c r="J56" s="326"/>
      <c r="K56" s="325">
        <f>_xlfn.IFERROR(L55/K55,0)</f>
        <v>0</v>
      </c>
      <c r="L56" s="326"/>
      <c r="M56" s="325">
        <f>_xlfn.IFERROR(N55/M55,0)</f>
        <v>0</v>
      </c>
      <c r="N56" s="326"/>
      <c r="O56" s="325">
        <f>_xlfn.IFERROR(P55/O55,0)</f>
        <v>0</v>
      </c>
      <c r="P56" s="326"/>
      <c r="Q56" s="325">
        <f>_xlfn.IFERROR(R55/Q55,0)</f>
        <v>0</v>
      </c>
      <c r="R56" s="326"/>
      <c r="S56" s="325">
        <f>_xlfn.IFERROR(T55/S55,0)</f>
        <v>0</v>
      </c>
      <c r="T56" s="326"/>
      <c r="U56" s="325">
        <f>_xlfn.IFERROR(V55/U55,0)</f>
        <v>0</v>
      </c>
      <c r="V56" s="326"/>
      <c r="W56" s="325">
        <f>_xlfn.IFERROR(X55/W55,0)</f>
        <v>0</v>
      </c>
      <c r="X56" s="326"/>
      <c r="Y56" s="325">
        <f>_xlfn.IFERROR(Z55/Y55,0)</f>
        <v>0</v>
      </c>
      <c r="Z56" s="326"/>
      <c r="AA56" s="325">
        <f>_xlfn.IFERROR(AB55/AA55,0)</f>
        <v>0</v>
      </c>
      <c r="AB56" s="326"/>
      <c r="AC56" s="26"/>
    </row>
    <row r="57" spans="1:29" ht="78" customHeight="1">
      <c r="A57" s="367" t="s">
        <v>500</v>
      </c>
      <c r="B57" s="26" t="s">
        <v>100</v>
      </c>
      <c r="C57" s="137">
        <v>0.083</v>
      </c>
      <c r="D57" s="137">
        <v>0.083</v>
      </c>
      <c r="E57" s="137">
        <v>0.083</v>
      </c>
      <c r="F57" s="137">
        <v>0.083</v>
      </c>
      <c r="G57" s="137">
        <v>0.083</v>
      </c>
      <c r="H57" s="137">
        <v>0.083</v>
      </c>
      <c r="I57" s="137">
        <v>0.083</v>
      </c>
      <c r="J57" s="42"/>
      <c r="K57" s="137">
        <v>0.083</v>
      </c>
      <c r="L57" s="42"/>
      <c r="M57" s="137">
        <v>0.083</v>
      </c>
      <c r="N57" s="42"/>
      <c r="O57" s="137">
        <v>0.083</v>
      </c>
      <c r="P57" s="42"/>
      <c r="Q57" s="137">
        <v>0.083</v>
      </c>
      <c r="R57" s="42"/>
      <c r="S57" s="137">
        <v>0.083</v>
      </c>
      <c r="T57" s="42"/>
      <c r="U57" s="137">
        <v>0.083</v>
      </c>
      <c r="V57" s="42"/>
      <c r="W57" s="137">
        <v>0.083</v>
      </c>
      <c r="X57" s="42"/>
      <c r="Y57" s="137">
        <v>0.083</v>
      </c>
      <c r="Z57" s="43"/>
      <c r="AA57" s="138">
        <f>C57+E57+G57+I57+K57+M57+O57+Q57+S57+U57+W57+Y57</f>
        <v>0.9959999999999999</v>
      </c>
      <c r="AB57" s="44">
        <f>D57+F57+H57+J57+L57+N57+P57+R57+T57+V57+X57+Z57</f>
        <v>0.249</v>
      </c>
      <c r="AC57" s="26" t="s">
        <v>110</v>
      </c>
    </row>
    <row r="58" spans="1:29" ht="18.75">
      <c r="A58" s="368"/>
      <c r="B58" s="81"/>
      <c r="C58" s="325">
        <f>_xlfn.IFERROR(D57/C57,0)</f>
        <v>1</v>
      </c>
      <c r="D58" s="326"/>
      <c r="E58" s="325">
        <f>_xlfn.IFERROR(F57/E57,0)</f>
        <v>1</v>
      </c>
      <c r="F58" s="326"/>
      <c r="G58" s="325">
        <f>_xlfn.IFERROR(H57/G57,0)</f>
        <v>1</v>
      </c>
      <c r="H58" s="326"/>
      <c r="I58" s="325">
        <f>_xlfn.IFERROR(J57/I57,0)</f>
        <v>0</v>
      </c>
      <c r="J58" s="326"/>
      <c r="K58" s="325">
        <f>_xlfn.IFERROR(L57/K57,0)</f>
        <v>0</v>
      </c>
      <c r="L58" s="326"/>
      <c r="M58" s="325">
        <f>_xlfn.IFERROR(N57/M57,0)</f>
        <v>0</v>
      </c>
      <c r="N58" s="326"/>
      <c r="O58" s="325">
        <f>_xlfn.IFERROR(P57/O57,0)</f>
        <v>0</v>
      </c>
      <c r="P58" s="326"/>
      <c r="Q58" s="325">
        <f>_xlfn.IFERROR(R57/Q57,0)</f>
        <v>0</v>
      </c>
      <c r="R58" s="326"/>
      <c r="S58" s="325">
        <f>_xlfn.IFERROR(T57/S57,0)</f>
        <v>0</v>
      </c>
      <c r="T58" s="326"/>
      <c r="U58" s="325">
        <f>_xlfn.IFERROR(V57/U57,0)</f>
        <v>0</v>
      </c>
      <c r="V58" s="326"/>
      <c r="W58" s="325">
        <f>_xlfn.IFERROR(X57/W57,0)</f>
        <v>0</v>
      </c>
      <c r="X58" s="326"/>
      <c r="Y58" s="325">
        <f>_xlfn.IFERROR(Z57/Y57,0)</f>
        <v>0</v>
      </c>
      <c r="Z58" s="326"/>
      <c r="AA58" s="325">
        <f>_xlfn.IFERROR(AB57/AA57,0)</f>
        <v>0.25000000000000006</v>
      </c>
      <c r="AB58" s="326"/>
      <c r="AC58" s="26"/>
    </row>
    <row r="59" spans="1:29" ht="72">
      <c r="A59" s="367" t="s">
        <v>501</v>
      </c>
      <c r="B59" s="26" t="s">
        <v>101</v>
      </c>
      <c r="C59" s="45"/>
      <c r="D59" s="65"/>
      <c r="E59" s="65"/>
      <c r="F59" s="65"/>
      <c r="G59" s="65"/>
      <c r="H59" s="65"/>
      <c r="I59" s="65"/>
      <c r="J59" s="65"/>
      <c r="K59" s="140"/>
      <c r="L59" s="65"/>
      <c r="M59" s="65"/>
      <c r="N59" s="65"/>
      <c r="O59" s="65"/>
      <c r="P59" s="65"/>
      <c r="Q59" s="65"/>
      <c r="R59" s="65"/>
      <c r="S59" s="65"/>
      <c r="T59" s="65"/>
      <c r="U59" s="65"/>
      <c r="V59" s="65"/>
      <c r="W59" s="65"/>
      <c r="X59" s="65"/>
      <c r="Y59" s="65"/>
      <c r="Z59" s="86"/>
      <c r="AA59" s="138">
        <f>C59+E59+G59+I59+K59+M59+O59+Q59+S59+U59+W59+Y59</f>
        <v>0</v>
      </c>
      <c r="AB59" s="44">
        <f>D59+F59+H59+J59+L59+N59+P59+R59+T59+V59+X59+Z59</f>
        <v>0</v>
      </c>
      <c r="AC59" s="26" t="s">
        <v>111</v>
      </c>
    </row>
    <row r="60" spans="1:29" ht="18.75">
      <c r="A60" s="368"/>
      <c r="B60" s="81"/>
      <c r="C60" s="325">
        <f>_xlfn.IFERROR(D59/C59,0)</f>
        <v>0</v>
      </c>
      <c r="D60" s="326"/>
      <c r="E60" s="325">
        <f>_xlfn.IFERROR(F59/E59,0)</f>
        <v>0</v>
      </c>
      <c r="F60" s="326"/>
      <c r="G60" s="325">
        <f>_xlfn.IFERROR(H59/G59,0)</f>
        <v>0</v>
      </c>
      <c r="H60" s="326"/>
      <c r="I60" s="325">
        <f>_xlfn.IFERROR(J59/I59,0)</f>
        <v>0</v>
      </c>
      <c r="J60" s="326"/>
      <c r="K60" s="325">
        <f>_xlfn.IFERROR(L59/K59,0)</f>
        <v>0</v>
      </c>
      <c r="L60" s="326"/>
      <c r="M60" s="325">
        <f>_xlfn.IFERROR(N59/M59,0)</f>
        <v>0</v>
      </c>
      <c r="N60" s="326"/>
      <c r="O60" s="325">
        <f>_xlfn.IFERROR(P59/O59,0)</f>
        <v>0</v>
      </c>
      <c r="P60" s="326"/>
      <c r="Q60" s="325">
        <f>_xlfn.IFERROR(R59/Q59,0)</f>
        <v>0</v>
      </c>
      <c r="R60" s="326"/>
      <c r="S60" s="325">
        <f>_xlfn.IFERROR(T59/S59,0)</f>
        <v>0</v>
      </c>
      <c r="T60" s="326"/>
      <c r="U60" s="325">
        <f>_xlfn.IFERROR(V59/U59,0)</f>
        <v>0</v>
      </c>
      <c r="V60" s="326"/>
      <c r="W60" s="325">
        <f>_xlfn.IFERROR(X59/W59,0)</f>
        <v>0</v>
      </c>
      <c r="X60" s="326"/>
      <c r="Y60" s="325">
        <f>_xlfn.IFERROR(Z59/Y59,0)</f>
        <v>0</v>
      </c>
      <c r="Z60" s="326"/>
      <c r="AA60" s="325">
        <f>_xlfn.IFERROR(AB59/AA59,0)</f>
        <v>0</v>
      </c>
      <c r="AB60" s="326"/>
      <c r="AC60" s="26"/>
    </row>
    <row r="61" spans="1:29" ht="108">
      <c r="A61" s="367" t="s">
        <v>502</v>
      </c>
      <c r="B61" s="26" t="s">
        <v>102</v>
      </c>
      <c r="C61" s="137">
        <v>0.083</v>
      </c>
      <c r="D61" s="137">
        <v>0.083</v>
      </c>
      <c r="E61" s="137">
        <v>0.083</v>
      </c>
      <c r="F61" s="137">
        <v>0.083</v>
      </c>
      <c r="G61" s="137">
        <v>0.083</v>
      </c>
      <c r="H61" s="54"/>
      <c r="I61" s="137">
        <v>0.083</v>
      </c>
      <c r="J61" s="42"/>
      <c r="K61" s="137">
        <v>0.083</v>
      </c>
      <c r="L61" s="42"/>
      <c r="M61" s="137">
        <v>0.083</v>
      </c>
      <c r="N61" s="42"/>
      <c r="O61" s="137">
        <v>0.083</v>
      </c>
      <c r="P61" s="42"/>
      <c r="Q61" s="137">
        <v>0.083</v>
      </c>
      <c r="R61" s="55"/>
      <c r="S61" s="137">
        <v>0.083</v>
      </c>
      <c r="T61" s="42"/>
      <c r="U61" s="137">
        <v>0.083</v>
      </c>
      <c r="V61" s="42"/>
      <c r="W61" s="137">
        <v>0.083</v>
      </c>
      <c r="X61" s="42"/>
      <c r="Y61" s="137">
        <v>0.083</v>
      </c>
      <c r="Z61" s="162"/>
      <c r="AA61" s="138">
        <f>C61+E61+G61+I61+K61+M61+O61+Q61+S61+U61+W61+Y61</f>
        <v>0.9959999999999999</v>
      </c>
      <c r="AB61" s="44">
        <f>D61+F61+H61+J61+L61+N61+P61+R61+T61+V61+X61+Z61</f>
        <v>0.166</v>
      </c>
      <c r="AC61" s="26" t="s">
        <v>108</v>
      </c>
    </row>
    <row r="62" spans="1:29" ht="18.75">
      <c r="A62" s="368"/>
      <c r="B62" s="81"/>
      <c r="C62" s="325">
        <f>_xlfn.IFERROR(D61/C61,0)</f>
        <v>1</v>
      </c>
      <c r="D62" s="326"/>
      <c r="E62" s="325">
        <f>_xlfn.IFERROR(F61/E61,0)</f>
        <v>1</v>
      </c>
      <c r="F62" s="326"/>
      <c r="G62" s="325">
        <f>_xlfn.IFERROR(H61/G61,0)</f>
        <v>0</v>
      </c>
      <c r="H62" s="326"/>
      <c r="I62" s="325">
        <f>_xlfn.IFERROR(J61/I61,0)</f>
        <v>0</v>
      </c>
      <c r="J62" s="326"/>
      <c r="K62" s="325">
        <f>_xlfn.IFERROR(L61/K61,0)</f>
        <v>0</v>
      </c>
      <c r="L62" s="326"/>
      <c r="M62" s="325">
        <f>_xlfn.IFERROR(N61/M61,0)</f>
        <v>0</v>
      </c>
      <c r="N62" s="326"/>
      <c r="O62" s="325">
        <f>_xlfn.IFERROR(P61/O61,0)</f>
        <v>0</v>
      </c>
      <c r="P62" s="326"/>
      <c r="Q62" s="325">
        <f>_xlfn.IFERROR(R61/Q61,0)</f>
        <v>0</v>
      </c>
      <c r="R62" s="326"/>
      <c r="S62" s="325">
        <f>_xlfn.IFERROR(T61/S61,0)</f>
        <v>0</v>
      </c>
      <c r="T62" s="326"/>
      <c r="U62" s="325">
        <f>_xlfn.IFERROR(V61/U61,0)</f>
        <v>0</v>
      </c>
      <c r="V62" s="326"/>
      <c r="W62" s="325">
        <f>_xlfn.IFERROR(X61/W61,0)</f>
        <v>0</v>
      </c>
      <c r="X62" s="326"/>
      <c r="Y62" s="325">
        <f>_xlfn.IFERROR(Z61/Y61,0)</f>
        <v>0</v>
      </c>
      <c r="Z62" s="326"/>
      <c r="AA62" s="325">
        <f>_xlfn.IFERROR(AB61/AA61,0)</f>
        <v>0.16666666666666669</v>
      </c>
      <c r="AB62" s="326"/>
      <c r="AC62" s="26"/>
    </row>
    <row r="63" spans="1:29" ht="72">
      <c r="A63" s="367" t="s">
        <v>503</v>
      </c>
      <c r="B63" s="26" t="s">
        <v>103</v>
      </c>
      <c r="C63" s="45"/>
      <c r="D63" s="65"/>
      <c r="E63" s="65"/>
      <c r="F63" s="65"/>
      <c r="G63" s="65"/>
      <c r="H63" s="65"/>
      <c r="I63" s="65"/>
      <c r="J63" s="65"/>
      <c r="K63" s="139">
        <v>1</v>
      </c>
      <c r="L63" s="47"/>
      <c r="M63" s="65"/>
      <c r="N63" s="65"/>
      <c r="O63" s="65"/>
      <c r="P63" s="65"/>
      <c r="Q63" s="65"/>
      <c r="R63" s="65"/>
      <c r="S63" s="65"/>
      <c r="T63" s="65"/>
      <c r="U63" s="65"/>
      <c r="V63" s="65"/>
      <c r="W63" s="65"/>
      <c r="X63" s="65"/>
      <c r="Y63" s="65"/>
      <c r="Z63" s="86"/>
      <c r="AA63" s="138">
        <f>C63+E63+G63+I63+K63+M63+O63+Q63+S63+U63+W63+Y63</f>
        <v>1</v>
      </c>
      <c r="AB63" s="44">
        <f>D63+F63+H63+J63+L63+N63+P63+R63+T63+V63+X63+Z63</f>
        <v>0</v>
      </c>
      <c r="AC63" s="26" t="s">
        <v>109</v>
      </c>
    </row>
    <row r="64" spans="1:29" ht="18.75">
      <c r="A64" s="368"/>
      <c r="B64" s="81"/>
      <c r="C64" s="325">
        <f>_xlfn.IFERROR(D63/C63,0)</f>
        <v>0</v>
      </c>
      <c r="D64" s="326"/>
      <c r="E64" s="325">
        <f>_xlfn.IFERROR(F63/E63,0)</f>
        <v>0</v>
      </c>
      <c r="F64" s="326"/>
      <c r="G64" s="325">
        <f>_xlfn.IFERROR(H63/G63,0)</f>
        <v>0</v>
      </c>
      <c r="H64" s="326"/>
      <c r="I64" s="325">
        <f>_xlfn.IFERROR(J63/I63,0)</f>
        <v>0</v>
      </c>
      <c r="J64" s="326"/>
      <c r="K64" s="325">
        <f>_xlfn.IFERROR(L63/K63,0)</f>
        <v>0</v>
      </c>
      <c r="L64" s="326"/>
      <c r="M64" s="325">
        <f>_xlfn.IFERROR(N63/M63,0)</f>
        <v>0</v>
      </c>
      <c r="N64" s="326"/>
      <c r="O64" s="325">
        <f>_xlfn.IFERROR(P63/O63,0)</f>
        <v>0</v>
      </c>
      <c r="P64" s="326"/>
      <c r="Q64" s="325">
        <f>_xlfn.IFERROR(R63/Q63,0)</f>
        <v>0</v>
      </c>
      <c r="R64" s="326"/>
      <c r="S64" s="325">
        <f>_xlfn.IFERROR(T63/S63,0)</f>
        <v>0</v>
      </c>
      <c r="T64" s="326"/>
      <c r="U64" s="325">
        <f>_xlfn.IFERROR(V63/U63,0)</f>
        <v>0</v>
      </c>
      <c r="V64" s="326"/>
      <c r="W64" s="325">
        <f>_xlfn.IFERROR(X63/W63,0)</f>
        <v>0</v>
      </c>
      <c r="X64" s="326"/>
      <c r="Y64" s="325">
        <f>_xlfn.IFERROR(Z63/Y63,0)</f>
        <v>0</v>
      </c>
      <c r="Z64" s="326"/>
      <c r="AA64" s="325">
        <f>_xlfn.IFERROR(AB63/AA63,0)</f>
        <v>0</v>
      </c>
      <c r="AB64" s="326"/>
      <c r="AC64" s="26"/>
    </row>
    <row r="65" spans="1:29" ht="72">
      <c r="A65" s="367" t="s">
        <v>504</v>
      </c>
      <c r="B65" s="26" t="s">
        <v>104</v>
      </c>
      <c r="C65" s="45"/>
      <c r="D65" s="65"/>
      <c r="E65" s="65"/>
      <c r="F65" s="65"/>
      <c r="G65" s="65"/>
      <c r="H65" s="65"/>
      <c r="I65" s="65"/>
      <c r="J65" s="65"/>
      <c r="K65" s="65"/>
      <c r="L65" s="65"/>
      <c r="M65" s="139">
        <v>1</v>
      </c>
      <c r="N65" s="47"/>
      <c r="O65" s="65"/>
      <c r="P65" s="65"/>
      <c r="Q65" s="65"/>
      <c r="R65" s="65"/>
      <c r="S65" s="65"/>
      <c r="T65" s="65"/>
      <c r="U65" s="65"/>
      <c r="V65" s="65"/>
      <c r="W65" s="65"/>
      <c r="X65" s="65"/>
      <c r="Y65" s="65"/>
      <c r="Z65" s="86"/>
      <c r="AA65" s="138">
        <f>C65+E65+G65+I65+K65+M65+O65+Q65+S65+U65+W65+Y65</f>
        <v>1</v>
      </c>
      <c r="AB65" s="44">
        <f>D65+F65+H65+J65+L65+N65+P65+R65+T65+V65+X65+Z65</f>
        <v>0</v>
      </c>
      <c r="AC65" s="26" t="s">
        <v>106</v>
      </c>
    </row>
    <row r="66" spans="1:29" ht="18.75">
      <c r="A66" s="368"/>
      <c r="B66" s="81"/>
      <c r="C66" s="325">
        <f>_xlfn.IFERROR(D65/C65,0)</f>
        <v>0</v>
      </c>
      <c r="D66" s="326"/>
      <c r="E66" s="325">
        <f>_xlfn.IFERROR(F65/E65,0)</f>
        <v>0</v>
      </c>
      <c r="F66" s="326"/>
      <c r="G66" s="325">
        <f>_xlfn.IFERROR(H65/G65,0)</f>
        <v>0</v>
      </c>
      <c r="H66" s="326"/>
      <c r="I66" s="325">
        <f>_xlfn.IFERROR(J65/I65,0)</f>
        <v>0</v>
      </c>
      <c r="J66" s="326"/>
      <c r="K66" s="325">
        <f>_xlfn.IFERROR(L65/K65,0)</f>
        <v>0</v>
      </c>
      <c r="L66" s="326"/>
      <c r="M66" s="325">
        <f>_xlfn.IFERROR(N65/M65,0)</f>
        <v>0</v>
      </c>
      <c r="N66" s="326"/>
      <c r="O66" s="325">
        <f>_xlfn.IFERROR(P65/O65,0)</f>
        <v>0</v>
      </c>
      <c r="P66" s="326"/>
      <c r="Q66" s="325">
        <f>_xlfn.IFERROR(R65/Q65,0)</f>
        <v>0</v>
      </c>
      <c r="R66" s="326"/>
      <c r="S66" s="325">
        <f>_xlfn.IFERROR(T65/S65,0)</f>
        <v>0</v>
      </c>
      <c r="T66" s="326"/>
      <c r="U66" s="325">
        <f>_xlfn.IFERROR(V65/U65,0)</f>
        <v>0</v>
      </c>
      <c r="V66" s="326"/>
      <c r="W66" s="325">
        <f>_xlfn.IFERROR(X65/W65,0)</f>
        <v>0</v>
      </c>
      <c r="X66" s="326"/>
      <c r="Y66" s="325">
        <f>_xlfn.IFERROR(Z65/Y65,0)</f>
        <v>0</v>
      </c>
      <c r="Z66" s="326"/>
      <c r="AA66" s="325">
        <f>_xlfn.IFERROR(AB65/AA65,0)</f>
        <v>0</v>
      </c>
      <c r="AB66" s="326"/>
      <c r="AC66" s="26"/>
    </row>
    <row r="67" spans="1:29" ht="90">
      <c r="A67" s="367" t="s">
        <v>505</v>
      </c>
      <c r="B67" s="26" t="s">
        <v>105</v>
      </c>
      <c r="C67" s="45"/>
      <c r="D67" s="65"/>
      <c r="E67" s="65"/>
      <c r="F67" s="65"/>
      <c r="G67" s="65"/>
      <c r="H67" s="65"/>
      <c r="I67" s="65"/>
      <c r="J67" s="65"/>
      <c r="K67" s="65"/>
      <c r="L67" s="65"/>
      <c r="M67" s="65"/>
      <c r="N67" s="65"/>
      <c r="O67" s="65"/>
      <c r="P67" s="65"/>
      <c r="Q67" s="139">
        <v>1</v>
      </c>
      <c r="R67" s="47"/>
      <c r="S67" s="65"/>
      <c r="T67" s="65"/>
      <c r="U67" s="65"/>
      <c r="V67" s="65"/>
      <c r="W67" s="65"/>
      <c r="X67" s="65"/>
      <c r="Y67" s="65"/>
      <c r="Z67" s="86"/>
      <c r="AA67" s="138">
        <f>C67+E67+G67+I67+K67+M67+O67+Q67+S67+U67+W67+Y67</f>
        <v>1</v>
      </c>
      <c r="AB67" s="44">
        <f>D67+F67+H67+J67+L67+N67+P67+R67+T67+V67+X67+Z67</f>
        <v>0</v>
      </c>
      <c r="AC67" s="26" t="s">
        <v>107</v>
      </c>
    </row>
    <row r="68" spans="1:29" ht="18.75">
      <c r="A68" s="368"/>
      <c r="B68" s="81"/>
      <c r="C68" s="325">
        <f>_xlfn.IFERROR(D67/C67,0)</f>
        <v>0</v>
      </c>
      <c r="D68" s="326"/>
      <c r="E68" s="325">
        <f>_xlfn.IFERROR(F67/E67,0)</f>
        <v>0</v>
      </c>
      <c r="F68" s="326"/>
      <c r="G68" s="325">
        <f>_xlfn.IFERROR(H67/G67,0)</f>
        <v>0</v>
      </c>
      <c r="H68" s="326"/>
      <c r="I68" s="325">
        <f>_xlfn.IFERROR(J67/I67,0)</f>
        <v>0</v>
      </c>
      <c r="J68" s="326"/>
      <c r="K68" s="325">
        <f>_xlfn.IFERROR(L67/K67,0)</f>
        <v>0</v>
      </c>
      <c r="L68" s="326"/>
      <c r="M68" s="325">
        <f>_xlfn.IFERROR(N67/M67,0)</f>
        <v>0</v>
      </c>
      <c r="N68" s="326"/>
      <c r="O68" s="325">
        <f>_xlfn.IFERROR(P67/O67,0)</f>
        <v>0</v>
      </c>
      <c r="P68" s="326"/>
      <c r="Q68" s="325">
        <f>_xlfn.IFERROR(R67/Q67,0)</f>
        <v>0</v>
      </c>
      <c r="R68" s="326"/>
      <c r="S68" s="325">
        <f>_xlfn.IFERROR(T67/S67,0)</f>
        <v>0</v>
      </c>
      <c r="T68" s="326"/>
      <c r="U68" s="325">
        <f>_xlfn.IFERROR(V67/U67,0)</f>
        <v>0</v>
      </c>
      <c r="V68" s="326"/>
      <c r="W68" s="325">
        <f>_xlfn.IFERROR(X67/W67,0)</f>
        <v>0</v>
      </c>
      <c r="X68" s="326"/>
      <c r="Y68" s="325">
        <f>_xlfn.IFERROR(Z67/Y67,0)</f>
        <v>0</v>
      </c>
      <c r="Z68" s="326"/>
      <c r="AA68" s="325">
        <f>_xlfn.IFERROR(AB67/AA67,0)</f>
        <v>0</v>
      </c>
      <c r="AB68" s="326"/>
      <c r="AC68" s="26"/>
    </row>
    <row r="69" spans="1:29" ht="18">
      <c r="A69" s="375" t="s">
        <v>116</v>
      </c>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7"/>
    </row>
    <row r="70" spans="1:29" ht="216">
      <c r="A70" s="367">
        <v>14</v>
      </c>
      <c r="B70" s="26" t="s">
        <v>117</v>
      </c>
      <c r="C70" s="45"/>
      <c r="D70" s="65"/>
      <c r="E70" s="65"/>
      <c r="F70" s="65"/>
      <c r="G70" s="65"/>
      <c r="H70" s="65"/>
      <c r="I70" s="65"/>
      <c r="J70" s="65"/>
      <c r="K70" s="65"/>
      <c r="L70" s="65"/>
      <c r="M70" s="139">
        <v>1</v>
      </c>
      <c r="N70" s="47"/>
      <c r="O70" s="65"/>
      <c r="P70" s="65"/>
      <c r="Q70" s="65"/>
      <c r="R70" s="65"/>
      <c r="S70" s="65"/>
      <c r="T70" s="65"/>
      <c r="U70" s="65"/>
      <c r="V70" s="65"/>
      <c r="W70" s="65"/>
      <c r="X70" s="65"/>
      <c r="Y70" s="65"/>
      <c r="Z70" s="86"/>
      <c r="AA70" s="138">
        <f>C70+E70+G70+I70+K70+M70+O70+Q70+S70+U70+W70+Y70</f>
        <v>1</v>
      </c>
      <c r="AB70" s="44">
        <f>D70+F70+H70+J70+L70+N70+P70+R70+T70+V70+X70+Z70</f>
        <v>0</v>
      </c>
      <c r="AC70" s="26" t="s">
        <v>465</v>
      </c>
    </row>
    <row r="71" spans="1:29" ht="18.75">
      <c r="A71" s="368"/>
      <c r="B71" s="81"/>
      <c r="C71" s="325">
        <f>_xlfn.IFERROR(D70/C70,0)</f>
        <v>0</v>
      </c>
      <c r="D71" s="326"/>
      <c r="E71" s="325">
        <f>_xlfn.IFERROR(F70/E70,0)</f>
        <v>0</v>
      </c>
      <c r="F71" s="326"/>
      <c r="G71" s="325">
        <f>_xlfn.IFERROR(H70/G70,0)</f>
        <v>0</v>
      </c>
      <c r="H71" s="326"/>
      <c r="I71" s="325">
        <f>_xlfn.IFERROR(J70/I70,0)</f>
        <v>0</v>
      </c>
      <c r="J71" s="326"/>
      <c r="K71" s="325">
        <f>_xlfn.IFERROR(L70/K70,0)</f>
        <v>0</v>
      </c>
      <c r="L71" s="326"/>
      <c r="M71" s="325">
        <f>_xlfn.IFERROR(N70/M70,0)</f>
        <v>0</v>
      </c>
      <c r="N71" s="326"/>
      <c r="O71" s="325">
        <f>_xlfn.IFERROR(P70/O70,0)</f>
        <v>0</v>
      </c>
      <c r="P71" s="326"/>
      <c r="Q71" s="325">
        <f>_xlfn.IFERROR(R70/Q70,0)</f>
        <v>0</v>
      </c>
      <c r="R71" s="326"/>
      <c r="S71" s="325">
        <f>_xlfn.IFERROR(T70/S70,0)</f>
        <v>0</v>
      </c>
      <c r="T71" s="326"/>
      <c r="U71" s="325">
        <f>_xlfn.IFERROR(V70/U70,0)</f>
        <v>0</v>
      </c>
      <c r="V71" s="326"/>
      <c r="W71" s="325">
        <f>_xlfn.IFERROR(X70/W70,0)</f>
        <v>0</v>
      </c>
      <c r="X71" s="326"/>
      <c r="Y71" s="325">
        <f>_xlfn.IFERROR(Z70/Y70,0)</f>
        <v>0</v>
      </c>
      <c r="Z71" s="326"/>
      <c r="AA71" s="325">
        <f>_xlfn.IFERROR(AB70/AA70,0)</f>
        <v>0</v>
      </c>
      <c r="AB71" s="326"/>
      <c r="AC71" s="26"/>
    </row>
    <row r="72" spans="1:29" ht="54">
      <c r="A72" s="367">
        <v>15</v>
      </c>
      <c r="B72" s="26" t="s">
        <v>118</v>
      </c>
      <c r="C72" s="45"/>
      <c r="D72" s="65"/>
      <c r="E72" s="65"/>
      <c r="F72" s="65"/>
      <c r="G72" s="65"/>
      <c r="H72" s="65"/>
      <c r="I72" s="65"/>
      <c r="J72" s="65"/>
      <c r="K72" s="65"/>
      <c r="L72" s="65"/>
      <c r="M72" s="65"/>
      <c r="N72" s="65"/>
      <c r="O72" s="139">
        <v>1</v>
      </c>
      <c r="P72" s="47"/>
      <c r="Q72" s="65"/>
      <c r="R72" s="65"/>
      <c r="S72" s="65"/>
      <c r="T72" s="65"/>
      <c r="U72" s="65"/>
      <c r="V72" s="65"/>
      <c r="W72" s="65"/>
      <c r="X72" s="65"/>
      <c r="Y72" s="65"/>
      <c r="Z72" s="86"/>
      <c r="AA72" s="138">
        <f>C72+E72+G72+I72+K72+M72+O72+Q72+S72+U72+W72+Y72</f>
        <v>1</v>
      </c>
      <c r="AB72" s="44">
        <f>D72+F72+H72+J72+L72+N72+P72+R72+T72+V72+X72+Z72</f>
        <v>0</v>
      </c>
      <c r="AC72" s="26" t="s">
        <v>119</v>
      </c>
    </row>
    <row r="73" spans="1:29" ht="18.75">
      <c r="A73" s="368"/>
      <c r="B73" s="81"/>
      <c r="C73" s="325">
        <f>_xlfn.IFERROR(D72/C72,0)</f>
        <v>0</v>
      </c>
      <c r="D73" s="326"/>
      <c r="E73" s="325">
        <f>_xlfn.IFERROR(F72/E72,0)</f>
        <v>0</v>
      </c>
      <c r="F73" s="326"/>
      <c r="G73" s="325">
        <f>_xlfn.IFERROR(H72/G72,0)</f>
        <v>0</v>
      </c>
      <c r="H73" s="326"/>
      <c r="I73" s="325">
        <f>_xlfn.IFERROR(J72/I72,0)</f>
        <v>0</v>
      </c>
      <c r="J73" s="326"/>
      <c r="K73" s="325">
        <f>_xlfn.IFERROR(L72/K72,0)</f>
        <v>0</v>
      </c>
      <c r="L73" s="326"/>
      <c r="M73" s="325">
        <f>_xlfn.IFERROR(N72/M72,0)</f>
        <v>0</v>
      </c>
      <c r="N73" s="326"/>
      <c r="O73" s="325">
        <f>_xlfn.IFERROR(P72/O72,0)</f>
        <v>0</v>
      </c>
      <c r="P73" s="326"/>
      <c r="Q73" s="325">
        <f>_xlfn.IFERROR(R72/Q72,0)</f>
        <v>0</v>
      </c>
      <c r="R73" s="326"/>
      <c r="S73" s="325">
        <f>_xlfn.IFERROR(T72/S72,0)</f>
        <v>0</v>
      </c>
      <c r="T73" s="326"/>
      <c r="U73" s="325">
        <f>_xlfn.IFERROR(V72/U72,0)</f>
        <v>0</v>
      </c>
      <c r="V73" s="326"/>
      <c r="W73" s="325">
        <f>_xlfn.IFERROR(X72/W72,0)</f>
        <v>0</v>
      </c>
      <c r="X73" s="326"/>
      <c r="Y73" s="325">
        <f>_xlfn.IFERROR(Z72/Y72,0)</f>
        <v>0</v>
      </c>
      <c r="Z73" s="326"/>
      <c r="AA73" s="325">
        <f>_xlfn.IFERROR(AB72/AA72,0)</f>
        <v>0</v>
      </c>
      <c r="AB73" s="326"/>
      <c r="AC73" s="26"/>
    </row>
    <row r="79" spans="2:29" ht="15">
      <c r="B79" s="7"/>
      <c r="AC79" s="7"/>
    </row>
    <row r="80" spans="2:29" ht="15">
      <c r="B80" s="7"/>
      <c r="AC80" s="7"/>
    </row>
  </sheetData>
  <sheetProtection/>
  <mergeCells count="461">
    <mergeCell ref="A42:A43"/>
    <mergeCell ref="C43:D43"/>
    <mergeCell ref="E43:F43"/>
    <mergeCell ref="G43:H43"/>
    <mergeCell ref="I43:J43"/>
    <mergeCell ref="K43:L43"/>
    <mergeCell ref="B42:B43"/>
    <mergeCell ref="M43:N43"/>
    <mergeCell ref="O43:P43"/>
    <mergeCell ref="Q43:R43"/>
    <mergeCell ref="S43:T43"/>
    <mergeCell ref="U43:V43"/>
    <mergeCell ref="W43:X43"/>
    <mergeCell ref="Y43:Z43"/>
    <mergeCell ref="AA43:AB43"/>
    <mergeCell ref="A44:A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18:AC19"/>
    <mergeCell ref="A17:AB17"/>
    <mergeCell ref="B44:B45"/>
    <mergeCell ref="AC44:AC45"/>
    <mergeCell ref="S19:T19"/>
    <mergeCell ref="U19:V19"/>
    <mergeCell ref="W19:X19"/>
    <mergeCell ref="Y19:Z19"/>
    <mergeCell ref="AA19:AB19"/>
    <mergeCell ref="B18:B19"/>
    <mergeCell ref="AA16:AB16"/>
    <mergeCell ref="A18:A19"/>
    <mergeCell ref="C19:D19"/>
    <mergeCell ref="E19:F19"/>
    <mergeCell ref="G19:H19"/>
    <mergeCell ref="I19:J19"/>
    <mergeCell ref="K19:L19"/>
    <mergeCell ref="M19:N19"/>
    <mergeCell ref="O19:P19"/>
    <mergeCell ref="Q19:R19"/>
    <mergeCell ref="O16:P16"/>
    <mergeCell ref="Q16:R16"/>
    <mergeCell ref="S16:T16"/>
    <mergeCell ref="U16:V16"/>
    <mergeCell ref="W16:X16"/>
    <mergeCell ref="Y16:Z16"/>
    <mergeCell ref="S48:T48"/>
    <mergeCell ref="U48:V48"/>
    <mergeCell ref="W48:X48"/>
    <mergeCell ref="Y48:Z48"/>
    <mergeCell ref="C16:D16"/>
    <mergeCell ref="E16:F16"/>
    <mergeCell ref="G16:H16"/>
    <mergeCell ref="I16:J16"/>
    <mergeCell ref="K16:L16"/>
    <mergeCell ref="M16:N16"/>
    <mergeCell ref="C48:D48"/>
    <mergeCell ref="E48:F48"/>
    <mergeCell ref="G48:H48"/>
    <mergeCell ref="I48:J48"/>
    <mergeCell ref="K48:L48"/>
    <mergeCell ref="M48:N48"/>
    <mergeCell ref="U52:V52"/>
    <mergeCell ref="W52:X52"/>
    <mergeCell ref="C50:D50"/>
    <mergeCell ref="E50:F50"/>
    <mergeCell ref="I50:J50"/>
    <mergeCell ref="K50:L50"/>
    <mergeCell ref="M50:N50"/>
    <mergeCell ref="O50:P50"/>
    <mergeCell ref="Q50:R50"/>
    <mergeCell ref="S50:T50"/>
    <mergeCell ref="C52:D52"/>
    <mergeCell ref="E52:F52"/>
    <mergeCell ref="I52:J52"/>
    <mergeCell ref="K52:L52"/>
    <mergeCell ref="O52:P52"/>
    <mergeCell ref="Q52:R52"/>
    <mergeCell ref="O54:P54"/>
    <mergeCell ref="Q54:R54"/>
    <mergeCell ref="S54:T54"/>
    <mergeCell ref="U54:V54"/>
    <mergeCell ref="W54:X54"/>
    <mergeCell ref="Y54:Z54"/>
    <mergeCell ref="Q56:R56"/>
    <mergeCell ref="S56:T56"/>
    <mergeCell ref="U56:V56"/>
    <mergeCell ref="W56:X56"/>
    <mergeCell ref="Y56:Z56"/>
    <mergeCell ref="C54:D54"/>
    <mergeCell ref="E54:F54"/>
    <mergeCell ref="G54:H54"/>
    <mergeCell ref="K54:L54"/>
    <mergeCell ref="M54:N54"/>
    <mergeCell ref="C56:D56"/>
    <mergeCell ref="E56:F56"/>
    <mergeCell ref="G56:H56"/>
    <mergeCell ref="I56:J56"/>
    <mergeCell ref="M56:N56"/>
    <mergeCell ref="O56:P56"/>
    <mergeCell ref="O60:P60"/>
    <mergeCell ref="Q60:R60"/>
    <mergeCell ref="S60:T60"/>
    <mergeCell ref="U60:V60"/>
    <mergeCell ref="W60:X60"/>
    <mergeCell ref="Y60:Z60"/>
    <mergeCell ref="C60:D60"/>
    <mergeCell ref="E60:F60"/>
    <mergeCell ref="G60:H60"/>
    <mergeCell ref="I60:J60"/>
    <mergeCell ref="K60:L60"/>
    <mergeCell ref="M60:N60"/>
    <mergeCell ref="O64:P64"/>
    <mergeCell ref="Q64:R64"/>
    <mergeCell ref="S64:T64"/>
    <mergeCell ref="U64:V64"/>
    <mergeCell ref="W64:X64"/>
    <mergeCell ref="Y64:Z64"/>
    <mergeCell ref="Q66:R66"/>
    <mergeCell ref="S66:T66"/>
    <mergeCell ref="U66:V66"/>
    <mergeCell ref="W66:X66"/>
    <mergeCell ref="Y66:Z66"/>
    <mergeCell ref="C64:D64"/>
    <mergeCell ref="E64:F64"/>
    <mergeCell ref="G64:H64"/>
    <mergeCell ref="I64:J64"/>
    <mergeCell ref="M64:N64"/>
    <mergeCell ref="C66:D66"/>
    <mergeCell ref="E66:F66"/>
    <mergeCell ref="G66:H66"/>
    <mergeCell ref="I66:J66"/>
    <mergeCell ref="K66:L66"/>
    <mergeCell ref="O66:P66"/>
    <mergeCell ref="M68:N68"/>
    <mergeCell ref="O68:P68"/>
    <mergeCell ref="S68:T68"/>
    <mergeCell ref="U68:V68"/>
    <mergeCell ref="W68:X68"/>
    <mergeCell ref="Y68:Z68"/>
    <mergeCell ref="Q71:R71"/>
    <mergeCell ref="S71:T71"/>
    <mergeCell ref="U71:V71"/>
    <mergeCell ref="W71:X71"/>
    <mergeCell ref="Y71:Z71"/>
    <mergeCell ref="C68:D68"/>
    <mergeCell ref="E68:F68"/>
    <mergeCell ref="G68:H68"/>
    <mergeCell ref="I68:J68"/>
    <mergeCell ref="K68:L68"/>
    <mergeCell ref="C71:D71"/>
    <mergeCell ref="E71:F71"/>
    <mergeCell ref="G71:H71"/>
    <mergeCell ref="I71:J71"/>
    <mergeCell ref="K71:L71"/>
    <mergeCell ref="O71:P71"/>
    <mergeCell ref="M73:N73"/>
    <mergeCell ref="Q73:R73"/>
    <mergeCell ref="S73:T73"/>
    <mergeCell ref="U73:V73"/>
    <mergeCell ref="W73:X73"/>
    <mergeCell ref="Y73:Z73"/>
    <mergeCell ref="K64:L64"/>
    <mergeCell ref="M66:N66"/>
    <mergeCell ref="Q68:R68"/>
    <mergeCell ref="M71:N71"/>
    <mergeCell ref="O73:P73"/>
    <mergeCell ref="C73:D73"/>
    <mergeCell ref="E73:F73"/>
    <mergeCell ref="G73:H73"/>
    <mergeCell ref="I73:J73"/>
    <mergeCell ref="K73:L73"/>
    <mergeCell ref="O62:P62"/>
    <mergeCell ref="Q62:R62"/>
    <mergeCell ref="S62:T62"/>
    <mergeCell ref="U62:V62"/>
    <mergeCell ref="W62:X62"/>
    <mergeCell ref="Y62:Z62"/>
    <mergeCell ref="C62:D62"/>
    <mergeCell ref="E62:F62"/>
    <mergeCell ref="G62:H62"/>
    <mergeCell ref="I62:J62"/>
    <mergeCell ref="K62:L62"/>
    <mergeCell ref="M62:N62"/>
    <mergeCell ref="O58:P58"/>
    <mergeCell ref="Q58:R58"/>
    <mergeCell ref="S58:T58"/>
    <mergeCell ref="U58:V58"/>
    <mergeCell ref="W58:X58"/>
    <mergeCell ref="Y58:Z58"/>
    <mergeCell ref="C58:D58"/>
    <mergeCell ref="E58:F58"/>
    <mergeCell ref="G58:H58"/>
    <mergeCell ref="I58:J58"/>
    <mergeCell ref="K58:L58"/>
    <mergeCell ref="M58:N58"/>
    <mergeCell ref="AA66:AB66"/>
    <mergeCell ref="AA68:AB68"/>
    <mergeCell ref="AA71:AB71"/>
    <mergeCell ref="AA73:AB73"/>
    <mergeCell ref="G52:H52"/>
    <mergeCell ref="M52:N52"/>
    <mergeCell ref="S52:T52"/>
    <mergeCell ref="Y52:Z52"/>
    <mergeCell ref="I54:J54"/>
    <mergeCell ref="K56:L56"/>
    <mergeCell ref="AA52:AB52"/>
    <mergeCell ref="AA54:AB54"/>
    <mergeCell ref="AA56:AB56"/>
    <mergeCell ref="AA58:AB58"/>
    <mergeCell ref="AA60:AB60"/>
    <mergeCell ref="AA62:AB62"/>
    <mergeCell ref="Y41:Z41"/>
    <mergeCell ref="AA41:AB41"/>
    <mergeCell ref="G50:H50"/>
    <mergeCell ref="AA48:AB48"/>
    <mergeCell ref="AA50:AB50"/>
    <mergeCell ref="U50:V50"/>
    <mergeCell ref="W50:X50"/>
    <mergeCell ref="Y50:Z50"/>
    <mergeCell ref="O48:P48"/>
    <mergeCell ref="Q48:R48"/>
    <mergeCell ref="M41:N41"/>
    <mergeCell ref="O41:P41"/>
    <mergeCell ref="Q41:R41"/>
    <mergeCell ref="S41:T41"/>
    <mergeCell ref="U41:V41"/>
    <mergeCell ref="W41:X41"/>
    <mergeCell ref="S39:T39"/>
    <mergeCell ref="U39:V39"/>
    <mergeCell ref="W39:X39"/>
    <mergeCell ref="Y39:Z39"/>
    <mergeCell ref="AA39:AB39"/>
    <mergeCell ref="C41:D41"/>
    <mergeCell ref="E41:F41"/>
    <mergeCell ref="G41:H41"/>
    <mergeCell ref="I41:J41"/>
    <mergeCell ref="K41:L41"/>
    <mergeCell ref="U36:V36"/>
    <mergeCell ref="W36:X36"/>
    <mergeCell ref="Y36:Z36"/>
    <mergeCell ref="AA36:AB36"/>
    <mergeCell ref="C39:D39"/>
    <mergeCell ref="E39:F39"/>
    <mergeCell ref="G39:H39"/>
    <mergeCell ref="I39:J39"/>
    <mergeCell ref="K39:L39"/>
    <mergeCell ref="M39:N39"/>
    <mergeCell ref="AA34:AB34"/>
    <mergeCell ref="C36:D36"/>
    <mergeCell ref="E36:F36"/>
    <mergeCell ref="G36:H36"/>
    <mergeCell ref="I36:J36"/>
    <mergeCell ref="K36:L36"/>
    <mergeCell ref="M36:N36"/>
    <mergeCell ref="O36:P36"/>
    <mergeCell ref="Q36:R36"/>
    <mergeCell ref="S36:T36"/>
    <mergeCell ref="O34:P34"/>
    <mergeCell ref="Q34:R34"/>
    <mergeCell ref="S34:T34"/>
    <mergeCell ref="U34:V34"/>
    <mergeCell ref="W34:X34"/>
    <mergeCell ref="Y34:Z34"/>
    <mergeCell ref="U32:V32"/>
    <mergeCell ref="W32:X32"/>
    <mergeCell ref="Y32:Z32"/>
    <mergeCell ref="AA32:AB32"/>
    <mergeCell ref="C34:D34"/>
    <mergeCell ref="E34:F34"/>
    <mergeCell ref="G34:H34"/>
    <mergeCell ref="I34:J34"/>
    <mergeCell ref="K34:L34"/>
    <mergeCell ref="M34:N34"/>
    <mergeCell ref="AA30:AB30"/>
    <mergeCell ref="C32:D32"/>
    <mergeCell ref="E32:F32"/>
    <mergeCell ref="G32:H32"/>
    <mergeCell ref="I32:J32"/>
    <mergeCell ref="K32:L32"/>
    <mergeCell ref="M32:N32"/>
    <mergeCell ref="O32:P32"/>
    <mergeCell ref="Q32:R32"/>
    <mergeCell ref="S32:T32"/>
    <mergeCell ref="O30:P30"/>
    <mergeCell ref="Q30:R30"/>
    <mergeCell ref="S30:T30"/>
    <mergeCell ref="U30:V30"/>
    <mergeCell ref="W30:X30"/>
    <mergeCell ref="Y30:Z30"/>
    <mergeCell ref="U28:V28"/>
    <mergeCell ref="W28:X28"/>
    <mergeCell ref="Y28:Z28"/>
    <mergeCell ref="AA28:AB28"/>
    <mergeCell ref="C30:D30"/>
    <mergeCell ref="E30:F30"/>
    <mergeCell ref="G30:H30"/>
    <mergeCell ref="I30:J30"/>
    <mergeCell ref="K30:L30"/>
    <mergeCell ref="M30:N30"/>
    <mergeCell ref="AA14:AB14"/>
    <mergeCell ref="C28:D28"/>
    <mergeCell ref="E28:F28"/>
    <mergeCell ref="G28:H28"/>
    <mergeCell ref="I28:J28"/>
    <mergeCell ref="K28:L28"/>
    <mergeCell ref="M28:N28"/>
    <mergeCell ref="O28:P28"/>
    <mergeCell ref="Q28:R28"/>
    <mergeCell ref="S28:T28"/>
    <mergeCell ref="O14:P14"/>
    <mergeCell ref="Q14:R14"/>
    <mergeCell ref="S14:T14"/>
    <mergeCell ref="U14:V14"/>
    <mergeCell ref="W14:X14"/>
    <mergeCell ref="Y14:Z14"/>
    <mergeCell ref="C14:D14"/>
    <mergeCell ref="E14:F14"/>
    <mergeCell ref="G14:H14"/>
    <mergeCell ref="I14:J14"/>
    <mergeCell ref="K14:L14"/>
    <mergeCell ref="M14:N14"/>
    <mergeCell ref="Q25:R25"/>
    <mergeCell ref="S25:T25"/>
    <mergeCell ref="U25:V25"/>
    <mergeCell ref="W25:X25"/>
    <mergeCell ref="Y25:Z25"/>
    <mergeCell ref="AA25:AB25"/>
    <mergeCell ref="S23:T23"/>
    <mergeCell ref="U23:V23"/>
    <mergeCell ref="W23:X23"/>
    <mergeCell ref="Y23:Z23"/>
    <mergeCell ref="AA23:AB23"/>
    <mergeCell ref="C25:D25"/>
    <mergeCell ref="E25:F25"/>
    <mergeCell ref="G25:H25"/>
    <mergeCell ref="I25:J25"/>
    <mergeCell ref="K25:L25"/>
    <mergeCell ref="Y21:Z21"/>
    <mergeCell ref="AA21:AB21"/>
    <mergeCell ref="C23:D23"/>
    <mergeCell ref="E23:F23"/>
    <mergeCell ref="G23:H23"/>
    <mergeCell ref="I23:J23"/>
    <mergeCell ref="K23:L23"/>
    <mergeCell ref="M23:N23"/>
    <mergeCell ref="O23:P23"/>
    <mergeCell ref="Q23:R23"/>
    <mergeCell ref="M21:N21"/>
    <mergeCell ref="O21:P21"/>
    <mergeCell ref="Q21:R21"/>
    <mergeCell ref="S21:T21"/>
    <mergeCell ref="U21:V21"/>
    <mergeCell ref="W21:X21"/>
    <mergeCell ref="S12:T12"/>
    <mergeCell ref="U12:V12"/>
    <mergeCell ref="W12:X12"/>
    <mergeCell ref="Y12:Z12"/>
    <mergeCell ref="AA12:AB12"/>
    <mergeCell ref="C21:D21"/>
    <mergeCell ref="E21:F21"/>
    <mergeCell ref="G21:H21"/>
    <mergeCell ref="I21:J21"/>
    <mergeCell ref="K21:L21"/>
    <mergeCell ref="Y10:Z10"/>
    <mergeCell ref="AA10:AB10"/>
    <mergeCell ref="C12:D12"/>
    <mergeCell ref="E12:F12"/>
    <mergeCell ref="G12:H12"/>
    <mergeCell ref="I12:J12"/>
    <mergeCell ref="K12:L12"/>
    <mergeCell ref="M12:N12"/>
    <mergeCell ref="O12:P12"/>
    <mergeCell ref="Q12:R12"/>
    <mergeCell ref="M10:N10"/>
    <mergeCell ref="O10:P10"/>
    <mergeCell ref="Q10:R10"/>
    <mergeCell ref="S10:T10"/>
    <mergeCell ref="U10:V10"/>
    <mergeCell ref="W10:X10"/>
    <mergeCell ref="B1:AB1"/>
    <mergeCell ref="B2:AB2"/>
    <mergeCell ref="A3:A5"/>
    <mergeCell ref="B3:B5"/>
    <mergeCell ref="C3:D3"/>
    <mergeCell ref="E3:F3"/>
    <mergeCell ref="G3:H3"/>
    <mergeCell ref="I3:J3"/>
    <mergeCell ref="K3:L3"/>
    <mergeCell ref="M3:N3"/>
    <mergeCell ref="O3:P3"/>
    <mergeCell ref="Q3:R3"/>
    <mergeCell ref="S3:T3"/>
    <mergeCell ref="U3:V3"/>
    <mergeCell ref="W3:X3"/>
    <mergeCell ref="Y3:Z3"/>
    <mergeCell ref="AA5:AB5"/>
    <mergeCell ref="B7:AB7"/>
    <mergeCell ref="AA3:AB3"/>
    <mergeCell ref="AC3:AC5"/>
    <mergeCell ref="C5:D5"/>
    <mergeCell ref="E5:F5"/>
    <mergeCell ref="G5:H5"/>
    <mergeCell ref="I5:J5"/>
    <mergeCell ref="K5:L5"/>
    <mergeCell ref="M5:N5"/>
    <mergeCell ref="S5:T5"/>
    <mergeCell ref="U5:V5"/>
    <mergeCell ref="W5:X5"/>
    <mergeCell ref="Y5:Z5"/>
    <mergeCell ref="O5:P5"/>
    <mergeCell ref="Q5:R5"/>
    <mergeCell ref="A8:AC8"/>
    <mergeCell ref="A9:A10"/>
    <mergeCell ref="A13:A14"/>
    <mergeCell ref="A20:A21"/>
    <mergeCell ref="A22:A23"/>
    <mergeCell ref="C10:D10"/>
    <mergeCell ref="E10:F10"/>
    <mergeCell ref="G10:H10"/>
    <mergeCell ref="I10:J10"/>
    <mergeCell ref="K10:L10"/>
    <mergeCell ref="A26:AC26"/>
    <mergeCell ref="A37:AC37"/>
    <mergeCell ref="A46:AC46"/>
    <mergeCell ref="A24:A25"/>
    <mergeCell ref="A33:A34"/>
    <mergeCell ref="A35:A36"/>
    <mergeCell ref="A27:A28"/>
    <mergeCell ref="A31:A32"/>
    <mergeCell ref="M25:N25"/>
    <mergeCell ref="O25:P25"/>
    <mergeCell ref="AA64:AB64"/>
    <mergeCell ref="A38:A39"/>
    <mergeCell ref="A40:A41"/>
    <mergeCell ref="A47:A48"/>
    <mergeCell ref="A49:A50"/>
    <mergeCell ref="A51:A52"/>
    <mergeCell ref="A53:A54"/>
    <mergeCell ref="A55:A56"/>
    <mergeCell ref="O39:P39"/>
    <mergeCell ref="Q39:R39"/>
    <mergeCell ref="B27:B28"/>
    <mergeCell ref="A69:AC69"/>
    <mergeCell ref="A70:A71"/>
    <mergeCell ref="A72:A73"/>
    <mergeCell ref="A57:A58"/>
    <mergeCell ref="A59:A60"/>
    <mergeCell ref="A61:A62"/>
    <mergeCell ref="A63:A64"/>
    <mergeCell ref="A65:A66"/>
    <mergeCell ref="A67:A68"/>
  </mergeCells>
  <printOptions gridLines="1"/>
  <pageMargins left="0.25" right="0.25" top="1" bottom="1" header="0.3" footer="0.3"/>
  <pageSetup horizontalDpi="600" verticalDpi="600" orientation="landscape" paperSize="9" scale="45"/>
  <rowBreaks count="1" manualBreakCount="1">
    <brk id="45" max="28" man="1"/>
  </rowBreaks>
  <colBreaks count="1" manualBreakCount="1">
    <brk id="29" max="65535" man="1"/>
  </colBreaks>
</worksheet>
</file>

<file path=xl/worksheets/sheet6.xml><?xml version="1.0" encoding="utf-8"?>
<worksheet xmlns="http://schemas.openxmlformats.org/spreadsheetml/2006/main" xmlns:r="http://schemas.openxmlformats.org/officeDocument/2006/relationships">
  <dimension ref="A1:AG113"/>
  <sheetViews>
    <sheetView zoomScaleSheetLayoutView="55" zoomScalePageLayoutView="0" workbookViewId="0" topLeftCell="A1">
      <pane ySplit="6" topLeftCell="A7" activePane="bottomLeft" state="frozen"/>
      <selection pane="topLeft" activeCell="A1" sqref="A1"/>
      <selection pane="bottomLeft" activeCell="B95" sqref="B95:B96"/>
    </sheetView>
  </sheetViews>
  <sheetFormatPr defaultColWidth="9.140625" defaultRowHeight="15"/>
  <cols>
    <col min="1" max="1" width="6.421875" style="17" customWidth="1"/>
    <col min="2" max="2" width="50.421875" style="19" customWidth="1"/>
    <col min="3" max="28" width="7.421875" style="7" customWidth="1"/>
    <col min="29" max="29" width="40.00390625" style="21" customWidth="1"/>
    <col min="30" max="30" width="6.28125" style="7" customWidth="1"/>
    <col min="31" max="31" width="9.140625" style="7" customWidth="1"/>
    <col min="32" max="16384" width="9.140625" style="7" customWidth="1"/>
  </cols>
  <sheetData>
    <row r="1" spans="1:29" ht="42.75" customHeight="1">
      <c r="A1" s="16"/>
      <c r="B1" s="344" t="s">
        <v>479</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20"/>
    </row>
    <row r="2" spans="1:29" ht="18.75" thickBot="1">
      <c r="A2" s="16"/>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20"/>
    </row>
    <row r="3" spans="1:29" ht="18.75" thickBot="1">
      <c r="A3" s="372" t="s">
        <v>23</v>
      </c>
      <c r="B3" s="365" t="s">
        <v>460</v>
      </c>
      <c r="C3" s="343" t="s">
        <v>2</v>
      </c>
      <c r="D3" s="343"/>
      <c r="E3" s="343" t="s">
        <v>3</v>
      </c>
      <c r="F3" s="343"/>
      <c r="G3" s="343" t="s">
        <v>8</v>
      </c>
      <c r="H3" s="343"/>
      <c r="I3" s="343" t="s">
        <v>9</v>
      </c>
      <c r="J3" s="343"/>
      <c r="K3" s="343" t="s">
        <v>10</v>
      </c>
      <c r="L3" s="343"/>
      <c r="M3" s="343" t="s">
        <v>11</v>
      </c>
      <c r="N3" s="343"/>
      <c r="O3" s="343" t="s">
        <v>12</v>
      </c>
      <c r="P3" s="343"/>
      <c r="Q3" s="343" t="s">
        <v>13</v>
      </c>
      <c r="R3" s="343"/>
      <c r="S3" s="343" t="s">
        <v>14</v>
      </c>
      <c r="T3" s="343"/>
      <c r="U3" s="343" t="s">
        <v>15</v>
      </c>
      <c r="V3" s="343"/>
      <c r="W3" s="343" t="s">
        <v>16</v>
      </c>
      <c r="X3" s="343"/>
      <c r="Y3" s="343" t="s">
        <v>17</v>
      </c>
      <c r="Z3" s="343"/>
      <c r="AA3" s="343" t="s">
        <v>48</v>
      </c>
      <c r="AB3" s="343"/>
      <c r="AC3" s="369" t="s">
        <v>1</v>
      </c>
    </row>
    <row r="4" spans="1:29" ht="36.75" thickBot="1">
      <c r="A4" s="372"/>
      <c r="B4" s="365"/>
      <c r="C4" s="35" t="s">
        <v>4</v>
      </c>
      <c r="D4" s="35" t="s">
        <v>5</v>
      </c>
      <c r="E4" s="35" t="s">
        <v>6</v>
      </c>
      <c r="F4" s="35" t="s">
        <v>7</v>
      </c>
      <c r="G4" s="35" t="s">
        <v>6</v>
      </c>
      <c r="H4" s="35" t="s">
        <v>7</v>
      </c>
      <c r="I4" s="35" t="s">
        <v>6</v>
      </c>
      <c r="J4" s="35" t="s">
        <v>7</v>
      </c>
      <c r="K4" s="35" t="s">
        <v>6</v>
      </c>
      <c r="L4" s="35" t="s">
        <v>7</v>
      </c>
      <c r="M4" s="35" t="s">
        <v>6</v>
      </c>
      <c r="N4" s="35" t="s">
        <v>7</v>
      </c>
      <c r="O4" s="35" t="s">
        <v>6</v>
      </c>
      <c r="P4" s="35" t="s">
        <v>7</v>
      </c>
      <c r="Q4" s="35" t="s">
        <v>6</v>
      </c>
      <c r="R4" s="35" t="s">
        <v>7</v>
      </c>
      <c r="S4" s="35" t="s">
        <v>6</v>
      </c>
      <c r="T4" s="35" t="s">
        <v>7</v>
      </c>
      <c r="U4" s="35" t="s">
        <v>6</v>
      </c>
      <c r="V4" s="35" t="s">
        <v>7</v>
      </c>
      <c r="W4" s="35" t="s">
        <v>6</v>
      </c>
      <c r="X4" s="35" t="s">
        <v>7</v>
      </c>
      <c r="Y4" s="35" t="s">
        <v>6</v>
      </c>
      <c r="Z4" s="35" t="s">
        <v>7</v>
      </c>
      <c r="AA4" s="35" t="s">
        <v>6</v>
      </c>
      <c r="AB4" s="35" t="s">
        <v>7</v>
      </c>
      <c r="AC4" s="370"/>
    </row>
    <row r="5" spans="1:29" ht="18.75" thickBot="1">
      <c r="A5" s="372"/>
      <c r="B5" s="365"/>
      <c r="C5" s="343" t="s">
        <v>18</v>
      </c>
      <c r="D5" s="343"/>
      <c r="E5" s="343" t="s">
        <v>18</v>
      </c>
      <c r="F5" s="343"/>
      <c r="G5" s="343" t="s">
        <v>19</v>
      </c>
      <c r="H5" s="343"/>
      <c r="I5" s="343" t="s">
        <v>19</v>
      </c>
      <c r="J5" s="343"/>
      <c r="K5" s="343" t="s">
        <v>19</v>
      </c>
      <c r="L5" s="343"/>
      <c r="M5" s="343" t="s">
        <v>19</v>
      </c>
      <c r="N5" s="343"/>
      <c r="O5" s="343" t="s">
        <v>19</v>
      </c>
      <c r="P5" s="343"/>
      <c r="Q5" s="343" t="s">
        <v>19</v>
      </c>
      <c r="R5" s="343"/>
      <c r="S5" s="343" t="s">
        <v>19</v>
      </c>
      <c r="T5" s="343"/>
      <c r="U5" s="343" t="s">
        <v>19</v>
      </c>
      <c r="V5" s="343"/>
      <c r="W5" s="343" t="s">
        <v>19</v>
      </c>
      <c r="X5" s="343"/>
      <c r="Y5" s="343" t="s">
        <v>19</v>
      </c>
      <c r="Z5" s="343"/>
      <c r="AA5" s="343" t="s">
        <v>19</v>
      </c>
      <c r="AB5" s="343"/>
      <c r="AC5" s="371"/>
    </row>
    <row r="6" spans="1:29" ht="18">
      <c r="A6" s="72" t="s">
        <v>24</v>
      </c>
      <c r="B6" s="66">
        <v>2</v>
      </c>
      <c r="C6" s="37">
        <v>3</v>
      </c>
      <c r="D6" s="37">
        <v>4</v>
      </c>
      <c r="E6" s="37">
        <v>5</v>
      </c>
      <c r="F6" s="37">
        <v>6</v>
      </c>
      <c r="G6" s="37">
        <v>7</v>
      </c>
      <c r="H6" s="37">
        <v>8</v>
      </c>
      <c r="I6" s="37">
        <v>9</v>
      </c>
      <c r="J6" s="37">
        <v>10</v>
      </c>
      <c r="K6" s="37">
        <v>11</v>
      </c>
      <c r="L6" s="37">
        <v>12</v>
      </c>
      <c r="M6" s="37">
        <v>13</v>
      </c>
      <c r="N6" s="37">
        <v>14</v>
      </c>
      <c r="O6" s="37">
        <v>15</v>
      </c>
      <c r="P6" s="37">
        <v>16</v>
      </c>
      <c r="Q6" s="37">
        <v>17</v>
      </c>
      <c r="R6" s="37">
        <v>18</v>
      </c>
      <c r="S6" s="37">
        <v>19</v>
      </c>
      <c r="T6" s="37">
        <v>20</v>
      </c>
      <c r="U6" s="37">
        <v>21</v>
      </c>
      <c r="V6" s="37">
        <v>22</v>
      </c>
      <c r="W6" s="37">
        <v>23</v>
      </c>
      <c r="X6" s="37">
        <v>24</v>
      </c>
      <c r="Y6" s="37">
        <v>25</v>
      </c>
      <c r="Z6" s="37">
        <v>26</v>
      </c>
      <c r="AA6" s="37">
        <v>27</v>
      </c>
      <c r="AB6" s="37">
        <v>28</v>
      </c>
      <c r="AC6" s="72">
        <v>29</v>
      </c>
    </row>
    <row r="7" spans="1:29" s="8" customFormat="1" ht="18">
      <c r="A7" s="73"/>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73"/>
    </row>
    <row r="8" spans="1:29" ht="17.25" customHeight="1">
      <c r="A8" s="379" t="s">
        <v>125</v>
      </c>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1"/>
    </row>
    <row r="9" spans="1:29" ht="72">
      <c r="A9" s="366" t="s">
        <v>24</v>
      </c>
      <c r="B9" s="408" t="s">
        <v>120</v>
      </c>
      <c r="C9" s="65"/>
      <c r="D9" s="65"/>
      <c r="E9" s="65"/>
      <c r="F9" s="65"/>
      <c r="G9" s="65"/>
      <c r="H9" s="65"/>
      <c r="I9" s="144">
        <v>1</v>
      </c>
      <c r="J9" s="47"/>
      <c r="K9" s="65"/>
      <c r="L9" s="65"/>
      <c r="M9" s="65"/>
      <c r="N9" s="65"/>
      <c r="O9" s="65"/>
      <c r="P9" s="65"/>
      <c r="Q9" s="65"/>
      <c r="R9" s="65"/>
      <c r="S9" s="65"/>
      <c r="T9" s="65"/>
      <c r="U9" s="65"/>
      <c r="V9" s="65"/>
      <c r="W9" s="65"/>
      <c r="X9" s="65"/>
      <c r="Y9" s="65"/>
      <c r="Z9" s="50"/>
      <c r="AA9" s="145">
        <f>C9+E9+G9+I9+K9+M9+O9+Q9+S9+U9+W9+Y9</f>
        <v>1</v>
      </c>
      <c r="AB9" s="44">
        <f>D9+F9+H9+J9+L9+N9+P9+R9+T9+V9+X9+Z9</f>
        <v>0</v>
      </c>
      <c r="AC9" s="75" t="s">
        <v>122</v>
      </c>
    </row>
    <row r="10" spans="1:29" ht="18">
      <c r="A10" s="366"/>
      <c r="B10" s="409"/>
      <c r="C10" s="325">
        <f>_xlfn.IFERROR(D9/C9,0)</f>
        <v>0</v>
      </c>
      <c r="D10" s="326"/>
      <c r="E10" s="325">
        <f>_xlfn.IFERROR(F9/E9,0)</f>
        <v>0</v>
      </c>
      <c r="F10" s="326"/>
      <c r="G10" s="325">
        <f>_xlfn.IFERROR(H9/G9,0)</f>
        <v>0</v>
      </c>
      <c r="H10" s="326"/>
      <c r="I10" s="325">
        <f>_xlfn.IFERROR(J9/I9,0)</f>
        <v>0</v>
      </c>
      <c r="J10" s="326"/>
      <c r="K10" s="325">
        <f>_xlfn.IFERROR(L9/K9,0)</f>
        <v>0</v>
      </c>
      <c r="L10" s="326"/>
      <c r="M10" s="325">
        <f>_xlfn.IFERROR(N9/M9,0)</f>
        <v>0</v>
      </c>
      <c r="N10" s="326"/>
      <c r="O10" s="325">
        <f>_xlfn.IFERROR(P9/O9,0)</f>
        <v>0</v>
      </c>
      <c r="P10" s="326"/>
      <c r="Q10" s="325">
        <f>_xlfn.IFERROR(R9/Q9,0)</f>
        <v>0</v>
      </c>
      <c r="R10" s="326"/>
      <c r="S10" s="325">
        <f>_xlfn.IFERROR(T9/S9,0)</f>
        <v>0</v>
      </c>
      <c r="T10" s="326"/>
      <c r="U10" s="325">
        <f>_xlfn.IFERROR(V9/U9,0)</f>
        <v>0</v>
      </c>
      <c r="V10" s="326"/>
      <c r="W10" s="325">
        <f>_xlfn.IFERROR(X9/W9,0)</f>
        <v>0</v>
      </c>
      <c r="X10" s="326"/>
      <c r="Y10" s="325">
        <f>_xlfn.IFERROR(Z9/Y9,0)</f>
        <v>0</v>
      </c>
      <c r="Z10" s="326"/>
      <c r="AA10" s="325">
        <f>_xlfn.IFERROR(AB9/AA9,0)</f>
        <v>0</v>
      </c>
      <c r="AB10" s="326"/>
      <c r="AC10" s="75"/>
    </row>
    <row r="11" spans="1:29" ht="54">
      <c r="A11" s="401" t="s">
        <v>25</v>
      </c>
      <c r="B11" s="329" t="s">
        <v>121</v>
      </c>
      <c r="C11" s="65"/>
      <c r="D11" s="65"/>
      <c r="E11" s="65"/>
      <c r="F11" s="65"/>
      <c r="G11" s="65"/>
      <c r="H11" s="65"/>
      <c r="I11" s="65"/>
      <c r="J11" s="65"/>
      <c r="K11" s="65"/>
      <c r="L11" s="65"/>
      <c r="M11" s="65"/>
      <c r="N11" s="65"/>
      <c r="O11" s="65"/>
      <c r="P11" s="65"/>
      <c r="Q11" s="65"/>
      <c r="R11" s="65"/>
      <c r="S11" s="65"/>
      <c r="T11" s="65"/>
      <c r="U11" s="65"/>
      <c r="V11" s="65"/>
      <c r="W11" s="65"/>
      <c r="X11" s="45"/>
      <c r="Y11" s="144">
        <v>1</v>
      </c>
      <c r="Z11" s="47"/>
      <c r="AA11" s="145">
        <f>C11+E11+G11+I11+K11+M11+O11+Q11+S11+U11+W11+Y11</f>
        <v>1</v>
      </c>
      <c r="AB11" s="44">
        <f>D11+F11+H11+J11+L11+N11+P11+R11+T11+V11+X11+Z11</f>
        <v>0</v>
      </c>
      <c r="AC11" s="75" t="s">
        <v>123</v>
      </c>
    </row>
    <row r="12" spans="1:29" ht="18">
      <c r="A12" s="402"/>
      <c r="B12" s="330"/>
      <c r="C12" s="325">
        <f>_xlfn.IFERROR(D11/C11,0)</f>
        <v>0</v>
      </c>
      <c r="D12" s="326"/>
      <c r="E12" s="325">
        <f>_xlfn.IFERROR(F11/E11,0)</f>
        <v>0</v>
      </c>
      <c r="F12" s="326"/>
      <c r="G12" s="325">
        <f>_xlfn.IFERROR(H11/G11,0)</f>
        <v>0</v>
      </c>
      <c r="H12" s="326"/>
      <c r="I12" s="325">
        <f>_xlfn.IFERROR(J11/I11,0)</f>
        <v>0</v>
      </c>
      <c r="J12" s="326"/>
      <c r="K12" s="325">
        <f>_xlfn.IFERROR(L11/K11,0)</f>
        <v>0</v>
      </c>
      <c r="L12" s="326"/>
      <c r="M12" s="325">
        <f>_xlfn.IFERROR(N11/M11,0)</f>
        <v>0</v>
      </c>
      <c r="N12" s="326"/>
      <c r="O12" s="325">
        <f>_xlfn.IFERROR(P11/O11,0)</f>
        <v>0</v>
      </c>
      <c r="P12" s="326"/>
      <c r="Q12" s="325">
        <f>_xlfn.IFERROR(R11/Q11,0)</f>
        <v>0</v>
      </c>
      <c r="R12" s="326"/>
      <c r="S12" s="325">
        <f>_xlfn.IFERROR(T11/S11,0)</f>
        <v>0</v>
      </c>
      <c r="T12" s="326"/>
      <c r="U12" s="325">
        <f>_xlfn.IFERROR(V11/U11,0)</f>
        <v>0</v>
      </c>
      <c r="V12" s="326"/>
      <c r="W12" s="325">
        <f>_xlfn.IFERROR(X11/W11,0)</f>
        <v>0</v>
      </c>
      <c r="X12" s="326"/>
      <c r="Y12" s="325">
        <f>_xlfn.IFERROR(Z11/Y11,0)</f>
        <v>0</v>
      </c>
      <c r="Z12" s="326"/>
      <c r="AA12" s="325">
        <f>_xlfn.IFERROR(AB11/AA11,0)</f>
        <v>0</v>
      </c>
      <c r="AB12" s="326"/>
      <c r="AC12" s="75"/>
    </row>
    <row r="13" spans="1:29" ht="18">
      <c r="A13" s="379" t="s">
        <v>126</v>
      </c>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400"/>
    </row>
    <row r="14" spans="1:29" ht="36">
      <c r="A14" s="382">
        <v>3</v>
      </c>
      <c r="B14" s="410" t="s">
        <v>124</v>
      </c>
      <c r="C14" s="65"/>
      <c r="D14" s="65"/>
      <c r="E14" s="65"/>
      <c r="F14" s="65"/>
      <c r="G14" s="65"/>
      <c r="H14" s="45"/>
      <c r="I14" s="146">
        <v>0.25</v>
      </c>
      <c r="J14" s="45"/>
      <c r="K14" s="146">
        <v>0.25</v>
      </c>
      <c r="L14" s="45"/>
      <c r="M14" s="45"/>
      <c r="N14" s="45"/>
      <c r="O14" s="45"/>
      <c r="P14" s="45"/>
      <c r="Q14" s="45"/>
      <c r="R14" s="45"/>
      <c r="S14" s="45"/>
      <c r="T14" s="45"/>
      <c r="U14" s="146">
        <v>0.25</v>
      </c>
      <c r="V14" s="45"/>
      <c r="W14" s="146">
        <v>0.25</v>
      </c>
      <c r="X14" s="45"/>
      <c r="Y14" s="65"/>
      <c r="Z14" s="50"/>
      <c r="AA14" s="145">
        <f>C14+E14+G14+I14+K14+M14+O14+Q14+S14+U14+W14+Y14</f>
        <v>1</v>
      </c>
      <c r="AB14" s="44">
        <f>D14+F14+H14+J14+L14+N14+P14+R14+T14+V14+X14+Z14</f>
        <v>0</v>
      </c>
      <c r="AC14" s="87" t="s">
        <v>124</v>
      </c>
    </row>
    <row r="15" spans="1:29" s="11" customFormat="1" ht="18.75">
      <c r="A15" s="382"/>
      <c r="B15" s="411"/>
      <c r="C15" s="325">
        <f>_xlfn.IFERROR(D14/C14,0)</f>
        <v>0</v>
      </c>
      <c r="D15" s="326"/>
      <c r="E15" s="325">
        <f>_xlfn.IFERROR(F14/E14,0)</f>
        <v>0</v>
      </c>
      <c r="F15" s="326"/>
      <c r="G15" s="325">
        <f>_xlfn.IFERROR(H14/G14,0)</f>
        <v>0</v>
      </c>
      <c r="H15" s="326"/>
      <c r="I15" s="325">
        <f>_xlfn.IFERROR(J14/I14,0)</f>
        <v>0</v>
      </c>
      <c r="J15" s="326"/>
      <c r="K15" s="325">
        <f>_xlfn.IFERROR(L14/K14,0)</f>
        <v>0</v>
      </c>
      <c r="L15" s="326"/>
      <c r="M15" s="325">
        <f>_xlfn.IFERROR(N14/M14,0)</f>
        <v>0</v>
      </c>
      <c r="N15" s="326"/>
      <c r="O15" s="325">
        <f>_xlfn.IFERROR(P14/O14,0)</f>
        <v>0</v>
      </c>
      <c r="P15" s="326"/>
      <c r="Q15" s="325">
        <f>_xlfn.IFERROR(R14/Q14,0)</f>
        <v>0</v>
      </c>
      <c r="R15" s="326"/>
      <c r="S15" s="325">
        <f>_xlfn.IFERROR(T14/S14,0)</f>
        <v>0</v>
      </c>
      <c r="T15" s="326"/>
      <c r="U15" s="325">
        <f>_xlfn.IFERROR(V14/U14,0)</f>
        <v>0</v>
      </c>
      <c r="V15" s="326"/>
      <c r="W15" s="325">
        <f>_xlfn.IFERROR(X14/W14,0)</f>
        <v>0</v>
      </c>
      <c r="X15" s="326"/>
      <c r="Y15" s="325">
        <f>_xlfn.IFERROR(Z14/Y14,0)</f>
        <v>0</v>
      </c>
      <c r="Z15" s="326"/>
      <c r="AA15" s="325">
        <f>_xlfn.IFERROR(AB14/AA14,0)</f>
        <v>0</v>
      </c>
      <c r="AB15" s="326"/>
      <c r="AC15" s="84"/>
    </row>
    <row r="16" spans="1:29" s="11" customFormat="1" ht="18" customHeight="1">
      <c r="A16" s="367">
        <v>4</v>
      </c>
      <c r="B16" s="410" t="s">
        <v>425</v>
      </c>
      <c r="C16" s="65"/>
      <c r="D16" s="65"/>
      <c r="E16" s="65"/>
      <c r="F16" s="65"/>
      <c r="G16" s="65"/>
      <c r="H16" s="65"/>
      <c r="I16" s="65"/>
      <c r="J16" s="65"/>
      <c r="K16" s="65"/>
      <c r="L16" s="65"/>
      <c r="M16" s="65"/>
      <c r="N16" s="65"/>
      <c r="O16" s="65"/>
      <c r="P16" s="65"/>
      <c r="Q16" s="65"/>
      <c r="R16" s="65"/>
      <c r="S16" s="65"/>
      <c r="T16" s="65"/>
      <c r="U16" s="65"/>
      <c r="V16" s="45"/>
      <c r="W16" s="144">
        <v>1</v>
      </c>
      <c r="X16" s="47"/>
      <c r="Y16" s="65"/>
      <c r="Z16" s="45"/>
      <c r="AA16" s="145">
        <f>C16+E16+G16+I16+K16+M16+O16+Q16+S16+U16+W16+Y16</f>
        <v>1</v>
      </c>
      <c r="AB16" s="44">
        <f>D16+F16+H16+J16+L16+N16+P16+R16+T16+V16+X16+Z16</f>
        <v>0</v>
      </c>
      <c r="AC16" s="83" t="s">
        <v>426</v>
      </c>
    </row>
    <row r="17" spans="1:29" s="11" customFormat="1" ht="18.75">
      <c r="A17" s="368"/>
      <c r="B17" s="411"/>
      <c r="C17" s="325">
        <f>_xlfn.IFERROR(D16/C16,0)</f>
        <v>0</v>
      </c>
      <c r="D17" s="326"/>
      <c r="E17" s="325">
        <f>_xlfn.IFERROR(F16/E16,0)</f>
        <v>0</v>
      </c>
      <c r="F17" s="326"/>
      <c r="G17" s="325">
        <f>_xlfn.IFERROR(H16/G16,0)</f>
        <v>0</v>
      </c>
      <c r="H17" s="326"/>
      <c r="I17" s="325">
        <f>_xlfn.IFERROR(J16/I16,0)</f>
        <v>0</v>
      </c>
      <c r="J17" s="326"/>
      <c r="K17" s="325">
        <f>_xlfn.IFERROR(L16/K16,0)</f>
        <v>0</v>
      </c>
      <c r="L17" s="326"/>
      <c r="M17" s="325">
        <f>_xlfn.IFERROR(N16/M16,0)</f>
        <v>0</v>
      </c>
      <c r="N17" s="326"/>
      <c r="O17" s="325">
        <f>_xlfn.IFERROR(P16/O16,0)</f>
        <v>0</v>
      </c>
      <c r="P17" s="326"/>
      <c r="Q17" s="325">
        <f>_xlfn.IFERROR(R16/Q16,0)</f>
        <v>0</v>
      </c>
      <c r="R17" s="326"/>
      <c r="S17" s="325">
        <f>_xlfn.IFERROR(T16/S16,0)</f>
        <v>0</v>
      </c>
      <c r="T17" s="326"/>
      <c r="U17" s="325">
        <f>_xlfn.IFERROR(V16/U16,0)</f>
        <v>0</v>
      </c>
      <c r="V17" s="326"/>
      <c r="W17" s="325">
        <f>_xlfn.IFERROR(X16/W16,0)</f>
        <v>0</v>
      </c>
      <c r="X17" s="326"/>
      <c r="Y17" s="325">
        <f>_xlfn.IFERROR(Z16/Y16,0)</f>
        <v>0</v>
      </c>
      <c r="Z17" s="326"/>
      <c r="AA17" s="325">
        <f>_xlfn.IFERROR(AB16/AA16,0)</f>
        <v>0</v>
      </c>
      <c r="AB17" s="326"/>
      <c r="AC17" s="89"/>
    </row>
    <row r="18" spans="1:29" s="11" customFormat="1" ht="18" customHeight="1">
      <c r="A18" s="379" t="s">
        <v>127</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400"/>
    </row>
    <row r="19" spans="1:29" ht="36">
      <c r="A19" s="382">
        <v>5</v>
      </c>
      <c r="B19" s="410" t="s">
        <v>129</v>
      </c>
      <c r="C19" s="65"/>
      <c r="D19" s="65"/>
      <c r="E19" s="65"/>
      <c r="F19" s="65"/>
      <c r="G19" s="65"/>
      <c r="H19" s="65"/>
      <c r="I19" s="65"/>
      <c r="J19" s="65"/>
      <c r="K19" s="65"/>
      <c r="L19" s="65"/>
      <c r="M19" s="65"/>
      <c r="N19" s="65"/>
      <c r="O19" s="65"/>
      <c r="P19" s="65"/>
      <c r="Q19" s="65"/>
      <c r="R19" s="65"/>
      <c r="S19" s="65"/>
      <c r="T19" s="65"/>
      <c r="U19" s="65"/>
      <c r="V19" s="45"/>
      <c r="W19" s="144">
        <v>1</v>
      </c>
      <c r="X19" s="47"/>
      <c r="Y19" s="65"/>
      <c r="Z19" s="50"/>
      <c r="AA19" s="145">
        <f>C19+E19+G19+I19+K19+M19+O19+Q19+S19+U19+W19+Y19</f>
        <v>1</v>
      </c>
      <c r="AB19" s="44">
        <f>D19+F19+H19+J19+L19+N19+P19+R19+T19+V19+X19+Z19</f>
        <v>0</v>
      </c>
      <c r="AC19" s="83" t="s">
        <v>130</v>
      </c>
    </row>
    <row r="20" spans="1:29" ht="18.75">
      <c r="A20" s="382"/>
      <c r="B20" s="411"/>
      <c r="C20" s="325">
        <f>_xlfn.IFERROR(D19/C19,0)</f>
        <v>0</v>
      </c>
      <c r="D20" s="326"/>
      <c r="E20" s="325">
        <f>_xlfn.IFERROR(F19/E19,0)</f>
        <v>0</v>
      </c>
      <c r="F20" s="326"/>
      <c r="G20" s="325">
        <f>_xlfn.IFERROR(H19/G19,0)</f>
        <v>0</v>
      </c>
      <c r="H20" s="326"/>
      <c r="I20" s="325">
        <f>_xlfn.IFERROR(J19/I19,0)</f>
        <v>0</v>
      </c>
      <c r="J20" s="326"/>
      <c r="K20" s="325">
        <f>_xlfn.IFERROR(L19/K19,0)</f>
        <v>0</v>
      </c>
      <c r="L20" s="326"/>
      <c r="M20" s="325">
        <f>_xlfn.IFERROR(N19/M19,0)</f>
        <v>0</v>
      </c>
      <c r="N20" s="326"/>
      <c r="O20" s="325">
        <f>_xlfn.IFERROR(P19/O19,0)</f>
        <v>0</v>
      </c>
      <c r="P20" s="326"/>
      <c r="Q20" s="325">
        <f>_xlfn.IFERROR(R19/Q19,0)</f>
        <v>0</v>
      </c>
      <c r="R20" s="326"/>
      <c r="S20" s="325">
        <f>_xlfn.IFERROR(T19/S19,0)</f>
        <v>0</v>
      </c>
      <c r="T20" s="326"/>
      <c r="U20" s="325">
        <f>_xlfn.IFERROR(V19/U19,0)</f>
        <v>0</v>
      </c>
      <c r="V20" s="326"/>
      <c r="W20" s="325">
        <f>_xlfn.IFERROR(X19/W19,0)</f>
        <v>0</v>
      </c>
      <c r="X20" s="326"/>
      <c r="Y20" s="325">
        <f>_xlfn.IFERROR(Z19/Y19,0)</f>
        <v>0</v>
      </c>
      <c r="Z20" s="326"/>
      <c r="AA20" s="325">
        <f>_xlfn.IFERROR(AB19/AA19,0)</f>
        <v>0</v>
      </c>
      <c r="AB20" s="326"/>
      <c r="AC20" s="84"/>
    </row>
    <row r="21" spans="1:29" ht="21" customHeight="1">
      <c r="A21" s="379" t="s">
        <v>128</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400"/>
    </row>
    <row r="22" spans="1:29" ht="63.75" customHeight="1">
      <c r="A22" s="382">
        <v>6</v>
      </c>
      <c r="B22" s="373" t="s">
        <v>131</v>
      </c>
      <c r="C22" s="65"/>
      <c r="D22" s="65"/>
      <c r="E22" s="65"/>
      <c r="F22" s="65"/>
      <c r="G22" s="65"/>
      <c r="H22" s="65"/>
      <c r="I22" s="65"/>
      <c r="J22" s="65"/>
      <c r="K22" s="65"/>
      <c r="L22" s="65"/>
      <c r="M22" s="65"/>
      <c r="N22" s="65"/>
      <c r="O22" s="65"/>
      <c r="P22" s="65"/>
      <c r="Q22" s="65"/>
      <c r="R22" s="65"/>
      <c r="S22" s="65"/>
      <c r="T22" s="65"/>
      <c r="U22" s="144">
        <v>1</v>
      </c>
      <c r="V22" s="47"/>
      <c r="W22" s="65"/>
      <c r="X22" s="65"/>
      <c r="Y22" s="65"/>
      <c r="Z22" s="50"/>
      <c r="AA22" s="145">
        <f>C22+E22+G22+I22+K22+M22+O22+Q22+S22+U22+W22+Y22</f>
        <v>1</v>
      </c>
      <c r="AB22" s="44">
        <f>D22+F22+H22+J22+L22+N22+P22+R22+T22+V22+X22+Z22</f>
        <v>0</v>
      </c>
      <c r="AC22" s="373" t="s">
        <v>132</v>
      </c>
    </row>
    <row r="23" spans="1:29" ht="18">
      <c r="A23" s="366"/>
      <c r="B23" s="374"/>
      <c r="C23" s="325">
        <f>_xlfn.IFERROR(D22/C22,0)</f>
        <v>0</v>
      </c>
      <c r="D23" s="326"/>
      <c r="E23" s="325">
        <f>_xlfn.IFERROR(F22/E22,0)</f>
        <v>0</v>
      </c>
      <c r="F23" s="326"/>
      <c r="G23" s="325">
        <f>_xlfn.IFERROR(H22/G22,0)</f>
        <v>0</v>
      </c>
      <c r="H23" s="326"/>
      <c r="I23" s="325">
        <f>_xlfn.IFERROR(J22/I22,0)</f>
        <v>0</v>
      </c>
      <c r="J23" s="326"/>
      <c r="K23" s="325">
        <f>_xlfn.IFERROR(L22/K22,0)</f>
        <v>0</v>
      </c>
      <c r="L23" s="326"/>
      <c r="M23" s="325">
        <f>_xlfn.IFERROR(N22/M22,0)</f>
        <v>0</v>
      </c>
      <c r="N23" s="326"/>
      <c r="O23" s="325">
        <f>_xlfn.IFERROR(P22/O22,0)</f>
        <v>0</v>
      </c>
      <c r="P23" s="326"/>
      <c r="Q23" s="325">
        <f>_xlfn.IFERROR(R22/Q22,0)</f>
        <v>0</v>
      </c>
      <c r="R23" s="326"/>
      <c r="S23" s="325">
        <f>_xlfn.IFERROR(T22/S22,0)</f>
        <v>0</v>
      </c>
      <c r="T23" s="326"/>
      <c r="U23" s="325">
        <f>_xlfn.IFERROR(V22/U22,0)</f>
        <v>0</v>
      </c>
      <c r="V23" s="326"/>
      <c r="W23" s="325">
        <f>_xlfn.IFERROR(X22/W22,0)</f>
        <v>0</v>
      </c>
      <c r="X23" s="326"/>
      <c r="Y23" s="325">
        <f>_xlfn.IFERROR(Z22/Y22,0)</f>
        <v>0</v>
      </c>
      <c r="Z23" s="326"/>
      <c r="AA23" s="325">
        <f>_xlfn.IFERROR(AB22/AA22,0)</f>
        <v>0</v>
      </c>
      <c r="AB23" s="326"/>
      <c r="AC23" s="374"/>
    </row>
    <row r="24" spans="1:29" ht="79.5" customHeight="1">
      <c r="A24" s="366">
        <v>7</v>
      </c>
      <c r="B24" s="338" t="s">
        <v>133</v>
      </c>
      <c r="C24" s="50"/>
      <c r="D24" s="50"/>
      <c r="E24" s="50"/>
      <c r="F24" s="50"/>
      <c r="G24" s="50"/>
      <c r="H24" s="50"/>
      <c r="I24" s="50"/>
      <c r="J24" s="50"/>
      <c r="K24" s="50"/>
      <c r="L24" s="50"/>
      <c r="M24" s="50"/>
      <c r="N24" s="50"/>
      <c r="O24" s="50"/>
      <c r="P24" s="50"/>
      <c r="Q24" s="50"/>
      <c r="R24" s="50"/>
      <c r="S24" s="144">
        <v>1</v>
      </c>
      <c r="T24" s="47"/>
      <c r="U24" s="50"/>
      <c r="V24" s="50"/>
      <c r="W24" s="50"/>
      <c r="X24" s="50"/>
      <c r="Y24" s="50"/>
      <c r="Z24" s="50"/>
      <c r="AA24" s="145">
        <f>C24+E24+G24+I24+K24+M24+O24+Q24+S24+U24+W24+Y24</f>
        <v>1</v>
      </c>
      <c r="AB24" s="44">
        <f>D24+F24+H24+J24+L24+N24+P24+R24+T24+V24+X24+Z24</f>
        <v>0</v>
      </c>
      <c r="AC24" s="338" t="s">
        <v>134</v>
      </c>
    </row>
    <row r="25" spans="1:29" ht="18">
      <c r="A25" s="366"/>
      <c r="B25" s="339"/>
      <c r="C25" s="325">
        <f>_xlfn.IFERROR(D24/C24,0)</f>
        <v>0</v>
      </c>
      <c r="D25" s="326"/>
      <c r="E25" s="325">
        <f>_xlfn.IFERROR(F24/E24,0)</f>
        <v>0</v>
      </c>
      <c r="F25" s="326"/>
      <c r="G25" s="325">
        <f>_xlfn.IFERROR(H24/G24,0)</f>
        <v>0</v>
      </c>
      <c r="H25" s="326"/>
      <c r="I25" s="325">
        <f>_xlfn.IFERROR(J24/I24,0)</f>
        <v>0</v>
      </c>
      <c r="J25" s="326"/>
      <c r="K25" s="325">
        <f>_xlfn.IFERROR(L24/K24,0)</f>
        <v>0</v>
      </c>
      <c r="L25" s="326"/>
      <c r="M25" s="325">
        <f>_xlfn.IFERROR(N24/M24,0)</f>
        <v>0</v>
      </c>
      <c r="N25" s="326"/>
      <c r="O25" s="325">
        <f>_xlfn.IFERROR(P24/O24,0)</f>
        <v>0</v>
      </c>
      <c r="P25" s="326"/>
      <c r="Q25" s="325">
        <f>_xlfn.IFERROR(R24/Q24,0)</f>
        <v>0</v>
      </c>
      <c r="R25" s="326"/>
      <c r="S25" s="325">
        <f>_xlfn.IFERROR(T24/S24,0)</f>
        <v>0</v>
      </c>
      <c r="T25" s="326"/>
      <c r="U25" s="325">
        <f>_xlfn.IFERROR(V24/U24,0)</f>
        <v>0</v>
      </c>
      <c r="V25" s="326"/>
      <c r="W25" s="325">
        <f>_xlfn.IFERROR(X24/W24,0)</f>
        <v>0</v>
      </c>
      <c r="X25" s="326"/>
      <c r="Y25" s="325">
        <f>_xlfn.IFERROR(Z24/Y24,0)</f>
        <v>0</v>
      </c>
      <c r="Z25" s="326"/>
      <c r="AA25" s="325">
        <f>_xlfn.IFERROR(AB24/AA24,0)</f>
        <v>0</v>
      </c>
      <c r="AB25" s="326"/>
      <c r="AC25" s="339"/>
    </row>
    <row r="26" spans="1:29" ht="18">
      <c r="A26" s="281" t="s">
        <v>135</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row>
    <row r="27" spans="1:29" ht="85.5" customHeight="1">
      <c r="A27" s="366">
        <v>8</v>
      </c>
      <c r="B27" s="167" t="s">
        <v>137</v>
      </c>
      <c r="C27" s="65"/>
      <c r="D27" s="65"/>
      <c r="E27" s="65"/>
      <c r="F27" s="65"/>
      <c r="G27" s="144">
        <v>1</v>
      </c>
      <c r="H27" s="144">
        <v>1</v>
      </c>
      <c r="I27" s="65"/>
      <c r="J27" s="65"/>
      <c r="K27" s="65"/>
      <c r="L27" s="65"/>
      <c r="M27" s="65"/>
      <c r="N27" s="65"/>
      <c r="O27" s="65"/>
      <c r="P27" s="65"/>
      <c r="Q27" s="65"/>
      <c r="R27" s="65"/>
      <c r="S27" s="65"/>
      <c r="T27" s="65"/>
      <c r="U27" s="65"/>
      <c r="V27" s="65"/>
      <c r="W27" s="65"/>
      <c r="X27" s="65"/>
      <c r="Y27" s="65"/>
      <c r="Z27" s="50"/>
      <c r="AA27" s="145">
        <f>C27+E27+G27+I27+K27+M27+O27+Q27+S27+U27+W27+Y27</f>
        <v>1</v>
      </c>
      <c r="AB27" s="158">
        <v>1</v>
      </c>
      <c r="AC27" s="373" t="s">
        <v>138</v>
      </c>
    </row>
    <row r="28" spans="1:29" ht="18" customHeight="1">
      <c r="A28" s="366"/>
      <c r="B28" s="81"/>
      <c r="C28" s="325">
        <f>_xlfn.IFERROR(D27/C27,0)</f>
        <v>0</v>
      </c>
      <c r="D28" s="326"/>
      <c r="E28" s="325">
        <f>_xlfn.IFERROR(F27/E27,0)</f>
        <v>0</v>
      </c>
      <c r="F28" s="326"/>
      <c r="G28" s="325">
        <f>_xlfn.IFERROR(H27/G27,0)</f>
        <v>1</v>
      </c>
      <c r="H28" s="326"/>
      <c r="I28" s="325">
        <f>_xlfn.IFERROR(J27/I27,0)</f>
        <v>0</v>
      </c>
      <c r="J28" s="326"/>
      <c r="K28" s="325">
        <f>_xlfn.IFERROR(L27/K27,0)</f>
        <v>0</v>
      </c>
      <c r="L28" s="326"/>
      <c r="M28" s="325">
        <f>_xlfn.IFERROR(N27/M27,0)</f>
        <v>0</v>
      </c>
      <c r="N28" s="326"/>
      <c r="O28" s="325">
        <f>_xlfn.IFERROR(P27/O27,0)</f>
        <v>0</v>
      </c>
      <c r="P28" s="326"/>
      <c r="Q28" s="325">
        <f>_xlfn.IFERROR(R27/Q27,0)</f>
        <v>0</v>
      </c>
      <c r="R28" s="326"/>
      <c r="S28" s="325">
        <f>_xlfn.IFERROR(T27/S27,0)</f>
        <v>0</v>
      </c>
      <c r="T28" s="326"/>
      <c r="U28" s="325">
        <f>_xlfn.IFERROR(V27/U27,0)</f>
        <v>0</v>
      </c>
      <c r="V28" s="326"/>
      <c r="W28" s="325">
        <f>_xlfn.IFERROR(X27/W27,0)</f>
        <v>0</v>
      </c>
      <c r="X28" s="326"/>
      <c r="Y28" s="325">
        <f>_xlfn.IFERROR(Z27/Y27,0)</f>
        <v>0</v>
      </c>
      <c r="Z28" s="326"/>
      <c r="AA28" s="325">
        <f>_xlfn.IFERROR(AB27/AA27,0)</f>
        <v>1</v>
      </c>
      <c r="AB28" s="326"/>
      <c r="AC28" s="374"/>
    </row>
    <row r="29" spans="1:29" ht="131.25" customHeight="1">
      <c r="A29" s="394" t="s">
        <v>22</v>
      </c>
      <c r="B29" s="373" t="s">
        <v>187</v>
      </c>
      <c r="C29" s="65"/>
      <c r="D29" s="65"/>
      <c r="E29" s="65"/>
      <c r="F29" s="65"/>
      <c r="G29" s="65"/>
      <c r="H29" s="65"/>
      <c r="I29" s="65"/>
      <c r="J29" s="65"/>
      <c r="K29" s="65"/>
      <c r="L29" s="65"/>
      <c r="M29" s="146">
        <v>0.333</v>
      </c>
      <c r="N29" s="65"/>
      <c r="O29" s="65"/>
      <c r="P29" s="65"/>
      <c r="Q29" s="65"/>
      <c r="R29" s="65"/>
      <c r="S29" s="65"/>
      <c r="T29" s="65"/>
      <c r="U29" s="146">
        <v>0.333</v>
      </c>
      <c r="V29" s="65"/>
      <c r="W29" s="146">
        <v>0.333</v>
      </c>
      <c r="X29" s="65"/>
      <c r="Y29" s="65"/>
      <c r="Z29" s="50"/>
      <c r="AA29" s="145">
        <f>C29+E29+G29+I29+K29+M29+O29+Q29+S29+U29+W29+Y29</f>
        <v>0.9990000000000001</v>
      </c>
      <c r="AB29" s="44">
        <f>D29+F29+H29+J29+L29+N29+P29+R29+T29+V29+X29+Z29</f>
        <v>0</v>
      </c>
      <c r="AC29" s="83" t="s">
        <v>139</v>
      </c>
    </row>
    <row r="30" spans="1:29" ht="18">
      <c r="A30" s="395"/>
      <c r="B30" s="374"/>
      <c r="C30" s="325">
        <f>_xlfn.IFERROR(D29/C29,0)</f>
        <v>0</v>
      </c>
      <c r="D30" s="326"/>
      <c r="E30" s="325">
        <f>_xlfn.IFERROR(F29/E29,0)</f>
        <v>0</v>
      </c>
      <c r="F30" s="326"/>
      <c r="G30" s="325">
        <f>_xlfn.IFERROR(H29/G29,0)</f>
        <v>0</v>
      </c>
      <c r="H30" s="326"/>
      <c r="I30" s="325">
        <f>_xlfn.IFERROR(J29/I29,0)</f>
        <v>0</v>
      </c>
      <c r="J30" s="326"/>
      <c r="K30" s="325">
        <f>_xlfn.IFERROR(L29/K29,0)</f>
        <v>0</v>
      </c>
      <c r="L30" s="326"/>
      <c r="M30" s="325">
        <f>_xlfn.IFERROR(N29/M29,0)</f>
        <v>0</v>
      </c>
      <c r="N30" s="326"/>
      <c r="O30" s="325">
        <f>_xlfn.IFERROR(P29/O29,0)</f>
        <v>0</v>
      </c>
      <c r="P30" s="326"/>
      <c r="Q30" s="325">
        <f>_xlfn.IFERROR(R29/Q29,0)</f>
        <v>0</v>
      </c>
      <c r="R30" s="326"/>
      <c r="S30" s="325">
        <f>_xlfn.IFERROR(T29/S29,0)</f>
        <v>0</v>
      </c>
      <c r="T30" s="326"/>
      <c r="U30" s="325">
        <f>_xlfn.IFERROR(V29/U29,0)</f>
        <v>0</v>
      </c>
      <c r="V30" s="326"/>
      <c r="W30" s="325">
        <f>_xlfn.IFERROR(X29/W29,0)</f>
        <v>0</v>
      </c>
      <c r="X30" s="326"/>
      <c r="Y30" s="325">
        <f>_xlfn.IFERROR(Z29/Y29,0)</f>
        <v>0</v>
      </c>
      <c r="Z30" s="326"/>
      <c r="AA30" s="325">
        <f>_xlfn.IFERROR(AB29/AA29,0)</f>
        <v>0</v>
      </c>
      <c r="AB30" s="326"/>
      <c r="AC30" s="75"/>
    </row>
    <row r="31" spans="1:29" ht="63.75" customHeight="1">
      <c r="A31" s="388" t="s">
        <v>511</v>
      </c>
      <c r="B31" s="373" t="s">
        <v>510</v>
      </c>
      <c r="C31" s="65"/>
      <c r="D31" s="65"/>
      <c r="E31" s="65"/>
      <c r="F31" s="65"/>
      <c r="G31" s="65"/>
      <c r="H31" s="65"/>
      <c r="I31" s="65"/>
      <c r="J31" s="65"/>
      <c r="K31" s="171"/>
      <c r="L31" s="65"/>
      <c r="M31" s="169"/>
      <c r="N31" s="65"/>
      <c r="O31" s="169"/>
      <c r="P31" s="65"/>
      <c r="Q31" s="169"/>
      <c r="R31" s="65"/>
      <c r="S31" s="169"/>
      <c r="T31" s="65"/>
      <c r="U31" s="170"/>
      <c r="V31" s="47"/>
      <c r="W31" s="65"/>
      <c r="X31" s="65"/>
      <c r="Y31" s="65"/>
      <c r="Z31" s="50"/>
      <c r="AA31" s="145">
        <v>1</v>
      </c>
      <c r="AB31" s="44">
        <f>D31+F31+H31+J31+L31+N31+P31+R31+T31+V31+X31+Z31</f>
        <v>0</v>
      </c>
      <c r="AC31" s="373" t="s">
        <v>512</v>
      </c>
    </row>
    <row r="32" spans="1:29" ht="18">
      <c r="A32" s="389"/>
      <c r="B32" s="374"/>
      <c r="C32" s="325">
        <f>_xlfn.IFERROR(D31/C31,0)</f>
        <v>0</v>
      </c>
      <c r="D32" s="326"/>
      <c r="E32" s="325">
        <f>_xlfn.IFERROR(F31/E31,0)</f>
        <v>0</v>
      </c>
      <c r="F32" s="326"/>
      <c r="G32" s="325">
        <f>_xlfn.IFERROR(H31/G31,0)</f>
        <v>0</v>
      </c>
      <c r="H32" s="326"/>
      <c r="I32" s="325">
        <f>_xlfn.IFERROR(J31/I31,0)</f>
        <v>0</v>
      </c>
      <c r="J32" s="326"/>
      <c r="K32" s="325">
        <f>_xlfn.IFERROR(L31/K31,0)</f>
        <v>0</v>
      </c>
      <c r="L32" s="326"/>
      <c r="M32" s="325">
        <f>_xlfn.IFERROR(N31/M31,0)</f>
        <v>0</v>
      </c>
      <c r="N32" s="326"/>
      <c r="O32" s="325">
        <f>_xlfn.IFERROR(P31/O31,0)</f>
        <v>0</v>
      </c>
      <c r="P32" s="326"/>
      <c r="Q32" s="325">
        <f>_xlfn.IFERROR(R31/Q31,0)</f>
        <v>0</v>
      </c>
      <c r="R32" s="326"/>
      <c r="S32" s="325">
        <f>_xlfn.IFERROR(T31/S31,0)</f>
        <v>0</v>
      </c>
      <c r="T32" s="326"/>
      <c r="U32" s="325">
        <f>_xlfn.IFERROR(V31/U31,0)</f>
        <v>0</v>
      </c>
      <c r="V32" s="326"/>
      <c r="W32" s="325">
        <f>_xlfn.IFERROR(X31/W31,0)</f>
        <v>0</v>
      </c>
      <c r="X32" s="326"/>
      <c r="Y32" s="325">
        <f>_xlfn.IFERROR(Z31/Y31,0)</f>
        <v>0</v>
      </c>
      <c r="Z32" s="326"/>
      <c r="AA32" s="325">
        <f>_xlfn.IFERROR(AB31/AA31,0)</f>
        <v>0</v>
      </c>
      <c r="AB32" s="326"/>
      <c r="AC32" s="374"/>
    </row>
    <row r="33" spans="1:29" ht="48" customHeight="1">
      <c r="A33" s="382" t="s">
        <v>513</v>
      </c>
      <c r="B33" s="373" t="s">
        <v>514</v>
      </c>
      <c r="C33" s="65"/>
      <c r="D33" s="65"/>
      <c r="E33" s="65"/>
      <c r="F33" s="65"/>
      <c r="G33" s="65"/>
      <c r="H33" s="65"/>
      <c r="I33" s="144">
        <v>1</v>
      </c>
      <c r="J33" s="47"/>
      <c r="K33" s="144">
        <v>1</v>
      </c>
      <c r="L33" s="47"/>
      <c r="M33" s="144">
        <v>1</v>
      </c>
      <c r="N33" s="47"/>
      <c r="O33" s="144">
        <v>1</v>
      </c>
      <c r="P33" s="47"/>
      <c r="Q33" s="144">
        <v>1</v>
      </c>
      <c r="R33" s="47"/>
      <c r="S33" s="65"/>
      <c r="T33" s="65"/>
      <c r="U33" s="166"/>
      <c r="V33" s="47"/>
      <c r="W33" s="65"/>
      <c r="X33" s="65"/>
      <c r="Y33" s="65"/>
      <c r="Z33" s="50"/>
      <c r="AA33" s="148">
        <v>1</v>
      </c>
      <c r="AB33" s="69"/>
      <c r="AC33" s="373" t="s">
        <v>515</v>
      </c>
    </row>
    <row r="34" spans="1:29" ht="18">
      <c r="A34" s="366"/>
      <c r="B34" s="374"/>
      <c r="C34" s="325">
        <f>_xlfn.IFERROR(D33/C33,0)</f>
        <v>0</v>
      </c>
      <c r="D34" s="326"/>
      <c r="E34" s="325">
        <f>_xlfn.IFERROR(F33/E33,0)</f>
        <v>0</v>
      </c>
      <c r="F34" s="326"/>
      <c r="G34" s="325">
        <f>_xlfn.IFERROR(H33/G33,0)</f>
        <v>0</v>
      </c>
      <c r="H34" s="326"/>
      <c r="I34" s="325">
        <f>_xlfn.IFERROR(J33/I33,0)</f>
        <v>0</v>
      </c>
      <c r="J34" s="326"/>
      <c r="K34" s="325">
        <f>_xlfn.IFERROR(L33/K33,0)</f>
        <v>0</v>
      </c>
      <c r="L34" s="326"/>
      <c r="M34" s="325">
        <f>_xlfn.IFERROR(N33/M33,0)</f>
        <v>0</v>
      </c>
      <c r="N34" s="326"/>
      <c r="O34" s="325">
        <f>_xlfn.IFERROR(P33/O33,0)</f>
        <v>0</v>
      </c>
      <c r="P34" s="326"/>
      <c r="Q34" s="325">
        <f>_xlfn.IFERROR(R33/Q33,0)</f>
        <v>0</v>
      </c>
      <c r="R34" s="326"/>
      <c r="S34" s="325">
        <f>_xlfn.IFERROR(T33/S33,0)</f>
        <v>0</v>
      </c>
      <c r="T34" s="326"/>
      <c r="U34" s="325">
        <f>_xlfn.IFERROR(V33/U33,0)</f>
        <v>0</v>
      </c>
      <c r="V34" s="326"/>
      <c r="W34" s="325">
        <f>_xlfn.IFERROR(X33/W33,0)</f>
        <v>0</v>
      </c>
      <c r="X34" s="326"/>
      <c r="Y34" s="325">
        <f>_xlfn.IFERROR(Z33/Y33,0)</f>
        <v>0</v>
      </c>
      <c r="Z34" s="326"/>
      <c r="AA34" s="353">
        <v>0</v>
      </c>
      <c r="AB34" s="407"/>
      <c r="AC34" s="374"/>
    </row>
    <row r="35" spans="1:29" ht="18">
      <c r="A35" s="281" t="s">
        <v>140</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row>
    <row r="36" spans="1:29" ht="72">
      <c r="A36" s="366">
        <v>12</v>
      </c>
      <c r="B36" s="329" t="s">
        <v>141</v>
      </c>
      <c r="C36" s="65"/>
      <c r="D36" s="65"/>
      <c r="E36" s="65"/>
      <c r="F36" s="65"/>
      <c r="G36" s="65"/>
      <c r="H36" s="65"/>
      <c r="I36" s="144">
        <v>1</v>
      </c>
      <c r="J36" s="47"/>
      <c r="K36" s="65"/>
      <c r="L36" s="65"/>
      <c r="M36" s="65"/>
      <c r="N36" s="65"/>
      <c r="O36" s="65"/>
      <c r="P36" s="65"/>
      <c r="Q36" s="65"/>
      <c r="R36" s="65"/>
      <c r="S36" s="65"/>
      <c r="T36" s="65"/>
      <c r="U36" s="65"/>
      <c r="V36" s="65"/>
      <c r="W36" s="65"/>
      <c r="X36" s="65"/>
      <c r="Y36" s="65"/>
      <c r="Z36" s="50"/>
      <c r="AA36" s="145">
        <f>C36+E36+G36+I36+K36+M36+O36+Q36+S36+U36+W36+Y36</f>
        <v>1</v>
      </c>
      <c r="AB36" s="44">
        <f>D36+F36+H36+J36+L36+N36+P36+R36+T36+V36+X36+Z36</f>
        <v>0</v>
      </c>
      <c r="AC36" s="75" t="s">
        <v>143</v>
      </c>
    </row>
    <row r="37" spans="1:29" ht="18">
      <c r="A37" s="366"/>
      <c r="B37" s="330"/>
      <c r="C37" s="325">
        <f>_xlfn.IFERROR(D36/C36,0)</f>
        <v>0</v>
      </c>
      <c r="D37" s="326"/>
      <c r="E37" s="325">
        <f>_xlfn.IFERROR(F36/E36,0)</f>
        <v>0</v>
      </c>
      <c r="F37" s="326"/>
      <c r="G37" s="325">
        <f>_xlfn.IFERROR(H36/G36,0)</f>
        <v>0</v>
      </c>
      <c r="H37" s="326"/>
      <c r="I37" s="325">
        <f>_xlfn.IFERROR(J36/I36,0)</f>
        <v>0</v>
      </c>
      <c r="J37" s="326"/>
      <c r="K37" s="325">
        <f>_xlfn.IFERROR(L36/K36,0)</f>
        <v>0</v>
      </c>
      <c r="L37" s="326"/>
      <c r="M37" s="325">
        <f>_xlfn.IFERROR(N36/M36,0)</f>
        <v>0</v>
      </c>
      <c r="N37" s="326"/>
      <c r="O37" s="325">
        <f>_xlfn.IFERROR(P36/O36,0)</f>
        <v>0</v>
      </c>
      <c r="P37" s="326"/>
      <c r="Q37" s="325">
        <f>_xlfn.IFERROR(R36/Q36,0)</f>
        <v>0</v>
      </c>
      <c r="R37" s="326"/>
      <c r="S37" s="325">
        <f>_xlfn.IFERROR(T36/S36,0)</f>
        <v>0</v>
      </c>
      <c r="T37" s="326"/>
      <c r="U37" s="325">
        <f>_xlfn.IFERROR(V36/U36,0)</f>
        <v>0</v>
      </c>
      <c r="V37" s="326"/>
      <c r="W37" s="325">
        <f>_xlfn.IFERROR(X36/W36,0)</f>
        <v>0</v>
      </c>
      <c r="X37" s="326"/>
      <c r="Y37" s="325">
        <f>_xlfn.IFERROR(Z36/Y36,0)</f>
        <v>0</v>
      </c>
      <c r="Z37" s="326"/>
      <c r="AA37" s="325">
        <f>_xlfn.IFERROR(AB36/AA36,0)</f>
        <v>0</v>
      </c>
      <c r="AB37" s="326"/>
      <c r="AC37" s="75"/>
    </row>
    <row r="38" spans="1:29" ht="36">
      <c r="A38" s="366">
        <v>13</v>
      </c>
      <c r="B38" s="329" t="s">
        <v>142</v>
      </c>
      <c r="C38" s="65"/>
      <c r="D38" s="65"/>
      <c r="E38" s="65"/>
      <c r="F38" s="65"/>
      <c r="G38" s="65"/>
      <c r="H38" s="65"/>
      <c r="I38" s="65"/>
      <c r="J38" s="65"/>
      <c r="K38" s="144">
        <v>1</v>
      </c>
      <c r="L38" s="47"/>
      <c r="M38" s="65"/>
      <c r="N38" s="65"/>
      <c r="O38" s="65"/>
      <c r="P38" s="65"/>
      <c r="Q38" s="65"/>
      <c r="R38" s="65"/>
      <c r="S38" s="65"/>
      <c r="T38" s="65"/>
      <c r="U38" s="65"/>
      <c r="V38" s="65"/>
      <c r="W38" s="65"/>
      <c r="X38" s="65"/>
      <c r="Y38" s="65"/>
      <c r="Z38" s="50"/>
      <c r="AA38" s="145">
        <f>C38+E38+G38+I38+K38+M38+O38+Q38+S38+U38+W38+Y38</f>
        <v>1</v>
      </c>
      <c r="AB38" s="44">
        <f>D38+F38+H38+J38+L38+N38+P38+R38+T38+V38+X38+Z38</f>
        <v>0</v>
      </c>
      <c r="AC38" s="77" t="s">
        <v>144</v>
      </c>
    </row>
    <row r="39" spans="1:29" ht="18">
      <c r="A39" s="366"/>
      <c r="B39" s="330"/>
      <c r="C39" s="325">
        <f>_xlfn.IFERROR(D38/C38,0)</f>
        <v>0</v>
      </c>
      <c r="D39" s="326"/>
      <c r="E39" s="325">
        <f>_xlfn.IFERROR(F38/E38,0)</f>
        <v>0</v>
      </c>
      <c r="F39" s="326"/>
      <c r="G39" s="325">
        <f>_xlfn.IFERROR(H38/G38,0)</f>
        <v>0</v>
      </c>
      <c r="H39" s="326"/>
      <c r="I39" s="325">
        <f>_xlfn.IFERROR(J38/I38,0)</f>
        <v>0</v>
      </c>
      <c r="J39" s="326"/>
      <c r="K39" s="325">
        <f>_xlfn.IFERROR(L38/K38,0)</f>
        <v>0</v>
      </c>
      <c r="L39" s="326"/>
      <c r="M39" s="325">
        <f>_xlfn.IFERROR(N38/M38,0)</f>
        <v>0</v>
      </c>
      <c r="N39" s="326"/>
      <c r="O39" s="325">
        <f>_xlfn.IFERROR(P38/O38,0)</f>
        <v>0</v>
      </c>
      <c r="P39" s="326"/>
      <c r="Q39" s="325">
        <f>_xlfn.IFERROR(R38/Q38,0)</f>
        <v>0</v>
      </c>
      <c r="R39" s="326"/>
      <c r="S39" s="325">
        <f>_xlfn.IFERROR(T38/S38,0)</f>
        <v>0</v>
      </c>
      <c r="T39" s="326"/>
      <c r="U39" s="325">
        <f>_xlfn.IFERROR(V38/U38,0)</f>
        <v>0</v>
      </c>
      <c r="V39" s="326"/>
      <c r="W39" s="325">
        <f>_xlfn.IFERROR(X38/W38,0)</f>
        <v>0</v>
      </c>
      <c r="X39" s="326"/>
      <c r="Y39" s="325">
        <f>_xlfn.IFERROR(Z38/Y38,0)</f>
        <v>0</v>
      </c>
      <c r="Z39" s="326"/>
      <c r="AA39" s="325">
        <f>_xlfn.IFERROR(AB38/AA38,0)</f>
        <v>0</v>
      </c>
      <c r="AB39" s="326"/>
      <c r="AC39" s="72"/>
    </row>
    <row r="40" spans="1:29" ht="15" customHeight="1">
      <c r="A40" s="281" t="s">
        <v>145</v>
      </c>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row>
    <row r="41" spans="1:29" ht="72">
      <c r="A41" s="366">
        <v>14</v>
      </c>
      <c r="B41" s="396" t="s">
        <v>148</v>
      </c>
      <c r="C41" s="90"/>
      <c r="D41" s="50"/>
      <c r="E41" s="50"/>
      <c r="F41" s="50"/>
      <c r="G41" s="50"/>
      <c r="H41" s="50"/>
      <c r="I41" s="50"/>
      <c r="J41" s="50"/>
      <c r="K41" s="50"/>
      <c r="L41" s="50"/>
      <c r="M41" s="50"/>
      <c r="N41" s="50"/>
      <c r="O41" s="50"/>
      <c r="P41" s="50"/>
      <c r="Q41" s="50"/>
      <c r="R41" s="50"/>
      <c r="S41" s="50"/>
      <c r="T41" s="50"/>
      <c r="U41" s="50"/>
      <c r="V41" s="50"/>
      <c r="W41" s="144">
        <v>1</v>
      </c>
      <c r="X41" s="47"/>
      <c r="Y41" s="50"/>
      <c r="Z41" s="50"/>
      <c r="AA41" s="145">
        <f>C41+E41+G41+I41+K41+M41+O41+Q41+S41+U41+W41+Y41</f>
        <v>1</v>
      </c>
      <c r="AB41" s="44">
        <f>D41+F41+H41+J41+L41+N41+P41+R41+T41+V41+X41+Z41</f>
        <v>0</v>
      </c>
      <c r="AC41" s="75" t="s">
        <v>146</v>
      </c>
    </row>
    <row r="42" spans="1:29" ht="18">
      <c r="A42" s="366"/>
      <c r="B42" s="397"/>
      <c r="C42" s="325">
        <f>_xlfn.IFERROR(D41/C41,0)</f>
        <v>0</v>
      </c>
      <c r="D42" s="326"/>
      <c r="E42" s="325">
        <f>_xlfn.IFERROR(F41/E41,0)</f>
        <v>0</v>
      </c>
      <c r="F42" s="326"/>
      <c r="G42" s="325">
        <f>_xlfn.IFERROR(H41/G41,0)</f>
        <v>0</v>
      </c>
      <c r="H42" s="326"/>
      <c r="I42" s="325">
        <f>_xlfn.IFERROR(J41/I41,0)</f>
        <v>0</v>
      </c>
      <c r="J42" s="326"/>
      <c r="K42" s="325">
        <f>_xlfn.IFERROR(L41/K41,0)</f>
        <v>0</v>
      </c>
      <c r="L42" s="326"/>
      <c r="M42" s="325">
        <f>_xlfn.IFERROR(N41/M41,0)</f>
        <v>0</v>
      </c>
      <c r="N42" s="326"/>
      <c r="O42" s="325">
        <f>_xlfn.IFERROR(P41/O41,0)</f>
        <v>0</v>
      </c>
      <c r="P42" s="326"/>
      <c r="Q42" s="325">
        <f>_xlfn.IFERROR(R41/Q41,0)</f>
        <v>0</v>
      </c>
      <c r="R42" s="326"/>
      <c r="S42" s="325">
        <f>_xlfn.IFERROR(T41/S41,0)</f>
        <v>0</v>
      </c>
      <c r="T42" s="326"/>
      <c r="U42" s="325">
        <f>_xlfn.IFERROR(V41/U41,0)</f>
        <v>0</v>
      </c>
      <c r="V42" s="326"/>
      <c r="W42" s="325">
        <f>_xlfn.IFERROR(X41/W41,0)</f>
        <v>0</v>
      </c>
      <c r="X42" s="326"/>
      <c r="Y42" s="325">
        <f>_xlfn.IFERROR(Z41/Y41,0)</f>
        <v>0</v>
      </c>
      <c r="Z42" s="326"/>
      <c r="AA42" s="325">
        <f>_xlfn.IFERROR(AB41/AA41,0)</f>
        <v>0</v>
      </c>
      <c r="AB42" s="326"/>
      <c r="AC42" s="75"/>
    </row>
    <row r="43" spans="1:29" ht="36">
      <c r="A43" s="367">
        <v>15</v>
      </c>
      <c r="B43" s="396" t="s">
        <v>149</v>
      </c>
      <c r="C43" s="45"/>
      <c r="D43" s="45"/>
      <c r="E43" s="45"/>
      <c r="F43" s="45"/>
      <c r="G43" s="45"/>
      <c r="H43" s="45"/>
      <c r="I43" s="45"/>
      <c r="J43" s="45"/>
      <c r="K43" s="45"/>
      <c r="L43" s="45"/>
      <c r="M43" s="45"/>
      <c r="N43" s="45"/>
      <c r="O43" s="45"/>
      <c r="P43" s="45"/>
      <c r="Q43" s="45"/>
      <c r="R43" s="45"/>
      <c r="S43" s="45"/>
      <c r="T43" s="45"/>
      <c r="U43" s="45"/>
      <c r="V43" s="45"/>
      <c r="W43" s="144">
        <v>1</v>
      </c>
      <c r="X43" s="47"/>
      <c r="Y43" s="65"/>
      <c r="Z43" s="65"/>
      <c r="AA43" s="145">
        <f>C43+E43+G43+I43+K43+M43+O43+Q43+S43+U43+W43+Y43</f>
        <v>1</v>
      </c>
      <c r="AB43" s="44">
        <f>D43+F43+H43+J43+L43+N43+P43+R43+T43+V43+X43+Z43</f>
        <v>0</v>
      </c>
      <c r="AC43" s="33" t="s">
        <v>153</v>
      </c>
    </row>
    <row r="44" spans="1:29" ht="18">
      <c r="A44" s="368"/>
      <c r="B44" s="397"/>
      <c r="C44" s="325">
        <f>_xlfn.IFERROR(D43/C43,0)</f>
        <v>0</v>
      </c>
      <c r="D44" s="326"/>
      <c r="E44" s="325">
        <f>_xlfn.IFERROR(F43/E43,0)</f>
        <v>0</v>
      </c>
      <c r="F44" s="326"/>
      <c r="G44" s="325">
        <f>_xlfn.IFERROR(H43/G43,0)</f>
        <v>0</v>
      </c>
      <c r="H44" s="326"/>
      <c r="I44" s="325">
        <f>_xlfn.IFERROR(J43/I43,0)</f>
        <v>0</v>
      </c>
      <c r="J44" s="326"/>
      <c r="K44" s="325">
        <f>_xlfn.IFERROR(L43/K43,0)</f>
        <v>0</v>
      </c>
      <c r="L44" s="326"/>
      <c r="M44" s="325">
        <f>_xlfn.IFERROR(N43/M43,0)</f>
        <v>0</v>
      </c>
      <c r="N44" s="326"/>
      <c r="O44" s="325">
        <f>_xlfn.IFERROR(P43/O43,0)</f>
        <v>0</v>
      </c>
      <c r="P44" s="326"/>
      <c r="Q44" s="325">
        <f>_xlfn.IFERROR(R43/Q43,0)</f>
        <v>0</v>
      </c>
      <c r="R44" s="326"/>
      <c r="S44" s="325">
        <f>_xlfn.IFERROR(T43/S43,0)</f>
        <v>0</v>
      </c>
      <c r="T44" s="326"/>
      <c r="U44" s="325">
        <f>_xlfn.IFERROR(V43/U43,0)</f>
        <v>0</v>
      </c>
      <c r="V44" s="326"/>
      <c r="W44" s="325">
        <f>_xlfn.IFERROR(X43/W43,0)</f>
        <v>0</v>
      </c>
      <c r="X44" s="326"/>
      <c r="Y44" s="325">
        <f>_xlfn.IFERROR(Z43/Y43,0)</f>
        <v>0</v>
      </c>
      <c r="Z44" s="326"/>
      <c r="AA44" s="325">
        <f>_xlfn.IFERROR(AB43/AA43,0)</f>
        <v>0</v>
      </c>
      <c r="AB44" s="326"/>
      <c r="AC44" s="34"/>
    </row>
    <row r="45" spans="1:29" ht="77.25" customHeight="1">
      <c r="A45" s="367">
        <v>16</v>
      </c>
      <c r="B45" s="349" t="s">
        <v>150</v>
      </c>
      <c r="C45" s="45"/>
      <c r="D45" s="45"/>
      <c r="E45" s="45"/>
      <c r="F45" s="45"/>
      <c r="G45" s="45"/>
      <c r="H45" s="45"/>
      <c r="I45" s="45"/>
      <c r="J45" s="45"/>
      <c r="K45" s="45"/>
      <c r="L45" s="45"/>
      <c r="M45" s="45"/>
      <c r="N45" s="45"/>
      <c r="O45" s="45"/>
      <c r="P45" s="45"/>
      <c r="Q45" s="45"/>
      <c r="R45" s="45"/>
      <c r="S45" s="144">
        <v>1</v>
      </c>
      <c r="T45" s="47"/>
      <c r="U45" s="86"/>
      <c r="V45" s="86"/>
      <c r="W45" s="86"/>
      <c r="X45" s="86"/>
      <c r="Y45" s="86"/>
      <c r="Z45" s="86"/>
      <c r="AA45" s="145">
        <f>C45+E45+G45+I45+K45+M45+O45+Q45+S45+U45+W45+Y45</f>
        <v>1</v>
      </c>
      <c r="AB45" s="44">
        <f>D45+F45+H45+J45+L45+N45+P45+R45+T45+V45+X45+Z45</f>
        <v>0</v>
      </c>
      <c r="AC45" s="33" t="s">
        <v>147</v>
      </c>
    </row>
    <row r="46" spans="1:29" ht="18">
      <c r="A46" s="368"/>
      <c r="B46" s="350"/>
      <c r="C46" s="325">
        <f>_xlfn.IFERROR(D45/C45,0)</f>
        <v>0</v>
      </c>
      <c r="D46" s="326"/>
      <c r="E46" s="325">
        <f>_xlfn.IFERROR(F45/E45,0)</f>
        <v>0</v>
      </c>
      <c r="F46" s="326"/>
      <c r="G46" s="325">
        <f>_xlfn.IFERROR(H45/G45,0)</f>
        <v>0</v>
      </c>
      <c r="H46" s="326"/>
      <c r="I46" s="325">
        <f>_xlfn.IFERROR(J45/I45,0)</f>
        <v>0</v>
      </c>
      <c r="J46" s="326"/>
      <c r="K46" s="325">
        <f>_xlfn.IFERROR(L45/K45,0)</f>
        <v>0</v>
      </c>
      <c r="L46" s="326"/>
      <c r="M46" s="325">
        <f>_xlfn.IFERROR(N45/M45,0)</f>
        <v>0</v>
      </c>
      <c r="N46" s="326"/>
      <c r="O46" s="325">
        <f>_xlfn.IFERROR(P45/O45,0)</f>
        <v>0</v>
      </c>
      <c r="P46" s="326"/>
      <c r="Q46" s="325">
        <f>_xlfn.IFERROR(R45/Q45,0)</f>
        <v>0</v>
      </c>
      <c r="R46" s="326"/>
      <c r="S46" s="325">
        <f>_xlfn.IFERROR(T45/S45,0)</f>
        <v>0</v>
      </c>
      <c r="T46" s="326"/>
      <c r="U46" s="325">
        <f>_xlfn.IFERROR(V45/U45,0)</f>
        <v>0</v>
      </c>
      <c r="V46" s="326"/>
      <c r="W46" s="325">
        <f>_xlfn.IFERROR(X45/W45,0)</f>
        <v>0</v>
      </c>
      <c r="X46" s="326"/>
      <c r="Y46" s="325">
        <f>_xlfn.IFERROR(Z45/Y45,0)</f>
        <v>0</v>
      </c>
      <c r="Z46" s="326"/>
      <c r="AA46" s="325">
        <f>_xlfn.IFERROR(AB45/AA45,0)</f>
        <v>0</v>
      </c>
      <c r="AB46" s="326"/>
      <c r="AC46" s="34"/>
    </row>
    <row r="47" spans="1:33" ht="126" customHeight="1">
      <c r="A47" s="367">
        <v>17</v>
      </c>
      <c r="B47" s="349" t="s">
        <v>151</v>
      </c>
      <c r="C47" s="45"/>
      <c r="D47" s="45"/>
      <c r="E47" s="45"/>
      <c r="F47" s="45"/>
      <c r="G47" s="45"/>
      <c r="H47" s="45"/>
      <c r="I47" s="45"/>
      <c r="J47" s="45"/>
      <c r="K47" s="45"/>
      <c r="L47" s="45"/>
      <c r="M47" s="45"/>
      <c r="N47" s="45"/>
      <c r="O47" s="45"/>
      <c r="P47" s="45"/>
      <c r="Q47" s="45"/>
      <c r="R47" s="45"/>
      <c r="S47" s="45"/>
      <c r="T47" s="45"/>
      <c r="U47" s="45"/>
      <c r="V47" s="45"/>
      <c r="W47" s="45"/>
      <c r="X47" s="45"/>
      <c r="Y47" s="144">
        <v>1</v>
      </c>
      <c r="Z47" s="47"/>
      <c r="AA47" s="145">
        <f>C47+E47+G47+I47+K47+M47+O47+Q47+S47+U47+W47+Y47</f>
        <v>1</v>
      </c>
      <c r="AB47" s="44">
        <f>D47+F47+H47+J47+L47+N47+P47+R47+T47+V47+X47+Z47</f>
        <v>0</v>
      </c>
      <c r="AC47" s="91" t="s">
        <v>154</v>
      </c>
      <c r="AD47" s="22"/>
      <c r="AE47" s="22"/>
      <c r="AF47" s="22"/>
      <c r="AG47" s="22"/>
    </row>
    <row r="48" spans="1:33" ht="18">
      <c r="A48" s="368"/>
      <c r="B48" s="350"/>
      <c r="C48" s="325">
        <f>_xlfn.IFERROR(D47/C47,0)</f>
        <v>0</v>
      </c>
      <c r="D48" s="326"/>
      <c r="E48" s="325">
        <f>_xlfn.IFERROR(F47/E47,0)</f>
        <v>0</v>
      </c>
      <c r="F48" s="326"/>
      <c r="G48" s="325">
        <f>_xlfn.IFERROR(H47/G47,0)</f>
        <v>0</v>
      </c>
      <c r="H48" s="326"/>
      <c r="I48" s="325">
        <f>_xlfn.IFERROR(J47/I47,0)</f>
        <v>0</v>
      </c>
      <c r="J48" s="326"/>
      <c r="K48" s="325">
        <f>_xlfn.IFERROR(L47/K47,0)</f>
        <v>0</v>
      </c>
      <c r="L48" s="326"/>
      <c r="M48" s="325">
        <f>_xlfn.IFERROR(N47/M47,0)</f>
        <v>0</v>
      </c>
      <c r="N48" s="326"/>
      <c r="O48" s="325">
        <f>_xlfn.IFERROR(P47/O47,0)</f>
        <v>0</v>
      </c>
      <c r="P48" s="326"/>
      <c r="Q48" s="325">
        <f>_xlfn.IFERROR(R47/Q47,0)</f>
        <v>0</v>
      </c>
      <c r="R48" s="326"/>
      <c r="S48" s="325">
        <f>_xlfn.IFERROR(T47/S47,0)</f>
        <v>0</v>
      </c>
      <c r="T48" s="326"/>
      <c r="U48" s="325">
        <f>_xlfn.IFERROR(V47/U47,0)</f>
        <v>0</v>
      </c>
      <c r="V48" s="326"/>
      <c r="W48" s="325">
        <f>_xlfn.IFERROR(X47/W47,0)</f>
        <v>0</v>
      </c>
      <c r="X48" s="326"/>
      <c r="Y48" s="325">
        <f>_xlfn.IFERROR(Z47/Y47,0)</f>
        <v>0</v>
      </c>
      <c r="Z48" s="326"/>
      <c r="AA48" s="325">
        <f>_xlfn.IFERROR(AB47/AA47,0)</f>
        <v>0</v>
      </c>
      <c r="AB48" s="326"/>
      <c r="AC48" s="79"/>
      <c r="AD48" s="22"/>
      <c r="AE48" s="22"/>
      <c r="AF48" s="22"/>
      <c r="AG48" s="22"/>
    </row>
    <row r="49" spans="1:33" ht="45" customHeight="1">
      <c r="A49" s="382" t="s">
        <v>516</v>
      </c>
      <c r="B49" s="373" t="s">
        <v>517</v>
      </c>
      <c r="C49" s="65"/>
      <c r="D49" s="65"/>
      <c r="E49" s="65"/>
      <c r="F49" s="65"/>
      <c r="G49" s="65"/>
      <c r="H49" s="65"/>
      <c r="I49" s="65"/>
      <c r="J49" s="65"/>
      <c r="K49" s="65"/>
      <c r="L49" s="65"/>
      <c r="M49" s="65"/>
      <c r="N49" s="65"/>
      <c r="O49" s="144">
        <v>1</v>
      </c>
      <c r="P49" s="47"/>
      <c r="Q49" s="144">
        <v>1</v>
      </c>
      <c r="R49" s="47"/>
      <c r="S49" s="144">
        <v>1</v>
      </c>
      <c r="T49" s="47"/>
      <c r="U49" s="144">
        <v>1</v>
      </c>
      <c r="V49" s="47"/>
      <c r="W49" s="144">
        <v>1</v>
      </c>
      <c r="X49" s="47"/>
      <c r="Y49" s="65"/>
      <c r="Z49" s="50"/>
      <c r="AA49" s="144">
        <v>1</v>
      </c>
      <c r="AB49" s="47"/>
      <c r="AC49" s="373" t="s">
        <v>518</v>
      </c>
      <c r="AD49" s="22"/>
      <c r="AE49" s="22"/>
      <c r="AF49" s="22"/>
      <c r="AG49" s="22"/>
    </row>
    <row r="50" spans="1:33" ht="16.5" customHeight="1">
      <c r="A50" s="366"/>
      <c r="B50" s="374"/>
      <c r="C50" s="325">
        <f>_xlfn.IFERROR(D49/C49,0)</f>
        <v>0</v>
      </c>
      <c r="D50" s="326"/>
      <c r="E50" s="325">
        <f>_xlfn.IFERROR(F49/E49,0)</f>
        <v>0</v>
      </c>
      <c r="F50" s="326"/>
      <c r="G50" s="325">
        <f>_xlfn.IFERROR(H49/G49,0)</f>
        <v>0</v>
      </c>
      <c r="H50" s="326"/>
      <c r="I50" s="325">
        <f>_xlfn.IFERROR(J49/I49,0)</f>
        <v>0</v>
      </c>
      <c r="J50" s="326"/>
      <c r="K50" s="325">
        <f>_xlfn.IFERROR(L49/K49,0)</f>
        <v>0</v>
      </c>
      <c r="L50" s="326"/>
      <c r="M50" s="325">
        <f>_xlfn.IFERROR(N49/M49,0)</f>
        <v>0</v>
      </c>
      <c r="N50" s="326"/>
      <c r="O50" s="325">
        <f>_xlfn.IFERROR(P49/O49,0)</f>
        <v>0</v>
      </c>
      <c r="P50" s="326"/>
      <c r="Q50" s="325">
        <f>_xlfn.IFERROR(R49/Q49,0)</f>
        <v>0</v>
      </c>
      <c r="R50" s="326"/>
      <c r="S50" s="325">
        <f>_xlfn.IFERROR(T49/S49,0)</f>
        <v>0</v>
      </c>
      <c r="T50" s="326"/>
      <c r="U50" s="325">
        <f>_xlfn.IFERROR(V49/U49,0)</f>
        <v>0</v>
      </c>
      <c r="V50" s="326"/>
      <c r="W50" s="325">
        <f>_xlfn.IFERROR(X49/W49,0)</f>
        <v>0</v>
      </c>
      <c r="X50" s="326"/>
      <c r="Y50" s="325">
        <f>_xlfn.IFERROR(Z49/Y49,0)</f>
        <v>0</v>
      </c>
      <c r="Z50" s="326"/>
      <c r="AA50" s="325">
        <f>_xlfn.IFERROR(AB49/AA49,0)</f>
        <v>0</v>
      </c>
      <c r="AB50" s="326"/>
      <c r="AC50" s="374"/>
      <c r="AD50" s="22"/>
      <c r="AE50" s="22"/>
      <c r="AF50" s="22"/>
      <c r="AG50" s="22"/>
    </row>
    <row r="51" spans="1:29" ht="18">
      <c r="A51" s="375" t="s">
        <v>152</v>
      </c>
      <c r="B51" s="398"/>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7"/>
    </row>
    <row r="52" spans="1:29" ht="54">
      <c r="A52" s="391">
        <v>19</v>
      </c>
      <c r="B52" s="349" t="s">
        <v>155</v>
      </c>
      <c r="C52" s="65"/>
      <c r="D52" s="65"/>
      <c r="E52" s="65"/>
      <c r="F52" s="65"/>
      <c r="G52" s="65"/>
      <c r="H52" s="65"/>
      <c r="I52" s="146">
        <f>100%/8</f>
        <v>0.125</v>
      </c>
      <c r="J52" s="65"/>
      <c r="K52" s="146">
        <f>100%/8</f>
        <v>0.125</v>
      </c>
      <c r="L52" s="65"/>
      <c r="M52" s="146">
        <f>100%/8</f>
        <v>0.125</v>
      </c>
      <c r="N52" s="65"/>
      <c r="O52" s="146">
        <f>100%/8</f>
        <v>0.125</v>
      </c>
      <c r="P52" s="65"/>
      <c r="Q52" s="146">
        <f>100%/8</f>
        <v>0.125</v>
      </c>
      <c r="R52" s="65"/>
      <c r="S52" s="146">
        <f>100%/8</f>
        <v>0.125</v>
      </c>
      <c r="T52" s="65"/>
      <c r="U52" s="146">
        <f>100%/8</f>
        <v>0.125</v>
      </c>
      <c r="V52" s="65"/>
      <c r="W52" s="146">
        <f>100%/8</f>
        <v>0.125</v>
      </c>
      <c r="X52" s="65"/>
      <c r="Y52" s="65"/>
      <c r="Z52" s="86"/>
      <c r="AA52" s="145">
        <f>C52+E52+G52+I52+K52+M52+O52+Q52+S52+U52+W52+Y52</f>
        <v>1</v>
      </c>
      <c r="AB52" s="44">
        <f>D52+F52+H52+J52+L52+N52+P52+R52+T52+V52+X52+Z52</f>
        <v>0</v>
      </c>
      <c r="AC52" s="91" t="s">
        <v>171</v>
      </c>
    </row>
    <row r="53" spans="1:29" ht="18">
      <c r="A53" s="392"/>
      <c r="B53" s="350"/>
      <c r="C53" s="325">
        <f>_xlfn.IFERROR(D52/C52,0)</f>
        <v>0</v>
      </c>
      <c r="D53" s="326"/>
      <c r="E53" s="325">
        <f>_xlfn.IFERROR(F52/E52,0)</f>
        <v>0</v>
      </c>
      <c r="F53" s="326"/>
      <c r="G53" s="325">
        <f>_xlfn.IFERROR(H52/G52,0)</f>
        <v>0</v>
      </c>
      <c r="H53" s="326"/>
      <c r="I53" s="325">
        <f>_xlfn.IFERROR(J52/I52,0)</f>
        <v>0</v>
      </c>
      <c r="J53" s="326"/>
      <c r="K53" s="325">
        <f>_xlfn.IFERROR(L52/K52,0)</f>
        <v>0</v>
      </c>
      <c r="L53" s="326"/>
      <c r="M53" s="325">
        <f>_xlfn.IFERROR(N52/M52,0)</f>
        <v>0</v>
      </c>
      <c r="N53" s="326"/>
      <c r="O53" s="325">
        <f>_xlfn.IFERROR(P52/O52,0)</f>
        <v>0</v>
      </c>
      <c r="P53" s="326"/>
      <c r="Q53" s="325">
        <f>_xlfn.IFERROR(R52/Q52,0)</f>
        <v>0</v>
      </c>
      <c r="R53" s="326"/>
      <c r="S53" s="325">
        <f>_xlfn.IFERROR(T52/S52,0)</f>
        <v>0</v>
      </c>
      <c r="T53" s="326"/>
      <c r="U53" s="325">
        <f>_xlfn.IFERROR(V52/U52,0)</f>
        <v>0</v>
      </c>
      <c r="V53" s="326"/>
      <c r="W53" s="325">
        <f>_xlfn.IFERROR(X52/W52,0)</f>
        <v>0</v>
      </c>
      <c r="X53" s="326"/>
      <c r="Y53" s="325">
        <f>_xlfn.IFERROR(Z52/Y52,0)</f>
        <v>0</v>
      </c>
      <c r="Z53" s="326"/>
      <c r="AA53" s="325">
        <f>_xlfn.IFERROR(AB52/AA52,0)</f>
        <v>0</v>
      </c>
      <c r="AB53" s="326"/>
      <c r="AC53" s="91"/>
    </row>
    <row r="54" spans="1:29" ht="90">
      <c r="A54" s="391">
        <v>20</v>
      </c>
      <c r="B54" s="349" t="s">
        <v>466</v>
      </c>
      <c r="C54" s="45"/>
      <c r="D54" s="64"/>
      <c r="E54" s="64"/>
      <c r="F54" s="64"/>
      <c r="G54" s="64"/>
      <c r="H54" s="64"/>
      <c r="I54" s="64"/>
      <c r="J54" s="65"/>
      <c r="K54" s="65"/>
      <c r="L54" s="65"/>
      <c r="M54" s="156"/>
      <c r="N54" s="65"/>
      <c r="O54" s="143"/>
      <c r="P54" s="65"/>
      <c r="Q54" s="65"/>
      <c r="R54" s="65"/>
      <c r="S54" s="65"/>
      <c r="T54" s="65"/>
      <c r="U54" s="144">
        <v>1</v>
      </c>
      <c r="V54" s="47"/>
      <c r="W54" s="65"/>
      <c r="X54" s="65"/>
      <c r="Y54" s="65"/>
      <c r="Z54" s="86"/>
      <c r="AA54" s="145">
        <f>C54+E54+G54+I54+K54+M54+O54+Q54+S54+U54+W54+Y54</f>
        <v>1</v>
      </c>
      <c r="AB54" s="44">
        <f>D54+F54+H54+J54+L54+N54+P54+R54+T54+V54+X54+Z54</f>
        <v>0</v>
      </c>
      <c r="AC54" s="91" t="s">
        <v>467</v>
      </c>
    </row>
    <row r="55" spans="1:29" ht="15.75" customHeight="1">
      <c r="A55" s="392" t="s">
        <v>97</v>
      </c>
      <c r="B55" s="350"/>
      <c r="C55" s="325">
        <f>_xlfn.IFERROR(D54/C54,0)</f>
        <v>0</v>
      </c>
      <c r="D55" s="326"/>
      <c r="E55" s="325">
        <f>_xlfn.IFERROR(F54/E54,0)</f>
        <v>0</v>
      </c>
      <c r="F55" s="326"/>
      <c r="G55" s="325">
        <f>_xlfn.IFERROR(H54/G54,0)</f>
        <v>0</v>
      </c>
      <c r="H55" s="326"/>
      <c r="I55" s="325">
        <f>_xlfn.IFERROR(J54/I54,0)</f>
        <v>0</v>
      </c>
      <c r="J55" s="326"/>
      <c r="K55" s="325">
        <f>_xlfn.IFERROR(L54/K54,0)</f>
        <v>0</v>
      </c>
      <c r="L55" s="326"/>
      <c r="M55" s="325">
        <f>_xlfn.IFERROR(N54/M54,0)</f>
        <v>0</v>
      </c>
      <c r="N55" s="326"/>
      <c r="O55" s="325">
        <f>_xlfn.IFERROR(P54/O54,0)</f>
        <v>0</v>
      </c>
      <c r="P55" s="326"/>
      <c r="Q55" s="325">
        <f>_xlfn.IFERROR(R54/Q54,0)</f>
        <v>0</v>
      </c>
      <c r="R55" s="326"/>
      <c r="S55" s="325">
        <f>_xlfn.IFERROR(T54/S54,0)</f>
        <v>0</v>
      </c>
      <c r="T55" s="326"/>
      <c r="U55" s="325">
        <f>_xlfn.IFERROR(V54/U54,0)</f>
        <v>0</v>
      </c>
      <c r="V55" s="326"/>
      <c r="W55" s="325">
        <f>_xlfn.IFERROR(X54/W54,0)</f>
        <v>0</v>
      </c>
      <c r="X55" s="326"/>
      <c r="Y55" s="325">
        <f>_xlfn.IFERROR(Z54/Y54,0)</f>
        <v>0</v>
      </c>
      <c r="Z55" s="326"/>
      <c r="AA55" s="325">
        <f>_xlfn.IFERROR(AB54/AA54,0)</f>
        <v>0</v>
      </c>
      <c r="AB55" s="326"/>
      <c r="AC55" s="91"/>
    </row>
    <row r="56" spans="1:29" ht="49.5" customHeight="1">
      <c r="A56" s="391">
        <v>21</v>
      </c>
      <c r="B56" s="349" t="s">
        <v>468</v>
      </c>
      <c r="C56" s="65"/>
      <c r="D56" s="64"/>
      <c r="E56" s="64"/>
      <c r="F56" s="64"/>
      <c r="G56" s="64"/>
      <c r="H56" s="64"/>
      <c r="I56" s="64"/>
      <c r="J56" s="65"/>
      <c r="K56" s="65"/>
      <c r="L56" s="65"/>
      <c r="M56" s="144">
        <v>1</v>
      </c>
      <c r="N56" s="47"/>
      <c r="O56" s="65"/>
      <c r="P56" s="65"/>
      <c r="Q56" s="65"/>
      <c r="R56" s="65"/>
      <c r="S56" s="65"/>
      <c r="T56" s="65"/>
      <c r="U56" s="65"/>
      <c r="V56" s="65"/>
      <c r="W56" s="65"/>
      <c r="X56" s="65"/>
      <c r="Y56" s="65"/>
      <c r="Z56" s="65"/>
      <c r="AA56" s="145">
        <f>C56+E56+G56+I56+K56+M56+O56+Q56+S56+U56+W56+Y56</f>
        <v>1</v>
      </c>
      <c r="AB56" s="44">
        <f>D56+F56+H56+J56+L56+N56+P56+R56+T56+V56+X56+Z56</f>
        <v>0</v>
      </c>
      <c r="AC56" s="91" t="s">
        <v>469</v>
      </c>
    </row>
    <row r="57" spans="1:29" ht="18">
      <c r="A57" s="392"/>
      <c r="B57" s="350"/>
      <c r="C57" s="325">
        <f>_xlfn.IFERROR(D56/C56,0)</f>
        <v>0</v>
      </c>
      <c r="D57" s="326"/>
      <c r="E57" s="325">
        <f>_xlfn.IFERROR(F56/E56,0)</f>
        <v>0</v>
      </c>
      <c r="F57" s="326"/>
      <c r="G57" s="325">
        <f>_xlfn.IFERROR(H56/G56,0)</f>
        <v>0</v>
      </c>
      <c r="H57" s="326"/>
      <c r="I57" s="325">
        <f>_xlfn.IFERROR(J56/I56,0)</f>
        <v>0</v>
      </c>
      <c r="J57" s="326"/>
      <c r="K57" s="325">
        <f>_xlfn.IFERROR(L56/K56,0)</f>
        <v>0</v>
      </c>
      <c r="L57" s="326"/>
      <c r="M57" s="325">
        <f>_xlfn.IFERROR(N56/M56,0)</f>
        <v>0</v>
      </c>
      <c r="N57" s="326"/>
      <c r="O57" s="325">
        <f>_xlfn.IFERROR(P56/O56,0)</f>
        <v>0</v>
      </c>
      <c r="P57" s="326"/>
      <c r="Q57" s="325">
        <f>_xlfn.IFERROR(R56/Q56,0)</f>
        <v>0</v>
      </c>
      <c r="R57" s="326"/>
      <c r="S57" s="325">
        <f>_xlfn.IFERROR(T56/S56,0)</f>
        <v>0</v>
      </c>
      <c r="T57" s="326"/>
      <c r="U57" s="325">
        <f>_xlfn.IFERROR(V56/U56,0)</f>
        <v>0</v>
      </c>
      <c r="V57" s="326"/>
      <c r="W57" s="325">
        <f>_xlfn.IFERROR(X56/W56,0)</f>
        <v>0</v>
      </c>
      <c r="X57" s="326"/>
      <c r="Y57" s="325">
        <f>_xlfn.IFERROR(Z56/Y56,0)</f>
        <v>0</v>
      </c>
      <c r="Z57" s="326"/>
      <c r="AA57" s="325">
        <f>_xlfn.IFERROR(AB56/AA56,0)</f>
        <v>0</v>
      </c>
      <c r="AB57" s="326"/>
      <c r="AC57" s="91"/>
    </row>
    <row r="58" spans="1:29" ht="90">
      <c r="A58" s="391">
        <v>22</v>
      </c>
      <c r="B58" s="349" t="s">
        <v>470</v>
      </c>
      <c r="C58" s="65"/>
      <c r="D58" s="65"/>
      <c r="E58" s="65"/>
      <c r="F58" s="65"/>
      <c r="G58" s="65"/>
      <c r="H58" s="65"/>
      <c r="I58" s="65"/>
      <c r="J58" s="65"/>
      <c r="K58" s="65"/>
      <c r="L58" s="65"/>
      <c r="M58" s="65"/>
      <c r="N58" s="65"/>
      <c r="O58" s="144">
        <v>1</v>
      </c>
      <c r="P58" s="47"/>
      <c r="Q58" s="65"/>
      <c r="R58" s="65"/>
      <c r="S58" s="65"/>
      <c r="T58" s="65"/>
      <c r="U58" s="65"/>
      <c r="V58" s="65"/>
      <c r="W58" s="65"/>
      <c r="X58" s="65"/>
      <c r="Y58" s="65"/>
      <c r="Z58" s="86"/>
      <c r="AA58" s="155">
        <f>C58+E58+G58+I58+K58+M58+O58+Q58+S58+U58+W58+Y58</f>
        <v>1</v>
      </c>
      <c r="AB58" s="44">
        <f>D58+F58+H58+J58+L58+N58+P58+R58+T58+V58+X58+Z58</f>
        <v>0</v>
      </c>
      <c r="AC58" s="91" t="s">
        <v>471</v>
      </c>
    </row>
    <row r="59" spans="1:29" ht="18">
      <c r="A59" s="392"/>
      <c r="B59" s="350"/>
      <c r="C59" s="325">
        <f>_xlfn.IFERROR(D58/C58,0)</f>
        <v>0</v>
      </c>
      <c r="D59" s="326"/>
      <c r="E59" s="325">
        <f>_xlfn.IFERROR(F58/E58,0)</f>
        <v>0</v>
      </c>
      <c r="F59" s="326"/>
      <c r="G59" s="325">
        <f>_xlfn.IFERROR(H58/G58,0)</f>
        <v>0</v>
      </c>
      <c r="H59" s="326"/>
      <c r="I59" s="325">
        <f>_xlfn.IFERROR(J58/I58,0)</f>
        <v>0</v>
      </c>
      <c r="J59" s="326"/>
      <c r="K59" s="325">
        <f>_xlfn.IFERROR(L58/K58,0)</f>
        <v>0</v>
      </c>
      <c r="L59" s="326"/>
      <c r="M59" s="325">
        <f>_xlfn.IFERROR(N58/M58,0)</f>
        <v>0</v>
      </c>
      <c r="N59" s="326"/>
      <c r="O59" s="325">
        <f>_xlfn.IFERROR(P58/O58,0)</f>
        <v>0</v>
      </c>
      <c r="P59" s="326"/>
      <c r="Q59" s="325">
        <f>_xlfn.IFERROR(R58/Q58,0)</f>
        <v>0</v>
      </c>
      <c r="R59" s="326"/>
      <c r="S59" s="325">
        <f>_xlfn.IFERROR(T58/S58,0)</f>
        <v>0</v>
      </c>
      <c r="T59" s="326"/>
      <c r="U59" s="325">
        <f>_xlfn.IFERROR(V58/U58,0)</f>
        <v>0</v>
      </c>
      <c r="V59" s="326"/>
      <c r="W59" s="325">
        <f>_xlfn.IFERROR(X58/W58,0)</f>
        <v>0</v>
      </c>
      <c r="X59" s="326"/>
      <c r="Y59" s="325">
        <f>_xlfn.IFERROR(Z58/Y58,0)</f>
        <v>0</v>
      </c>
      <c r="Z59" s="326"/>
      <c r="AA59" s="325">
        <f>_xlfn.IFERROR(AB58/AA58,0)</f>
        <v>0</v>
      </c>
      <c r="AB59" s="326"/>
      <c r="AC59" s="91"/>
    </row>
    <row r="60" spans="1:29" ht="36">
      <c r="A60" s="391">
        <v>23</v>
      </c>
      <c r="B60" s="396" t="s">
        <v>472</v>
      </c>
      <c r="C60" s="65"/>
      <c r="D60" s="65"/>
      <c r="E60" s="65"/>
      <c r="F60" s="65"/>
      <c r="G60" s="65"/>
      <c r="H60" s="65"/>
      <c r="I60" s="65"/>
      <c r="J60" s="65"/>
      <c r="K60" s="65"/>
      <c r="L60" s="65"/>
      <c r="M60" s="65"/>
      <c r="N60" s="65"/>
      <c r="O60" s="65"/>
      <c r="P60" s="65"/>
      <c r="Q60" s="65"/>
      <c r="R60" s="65"/>
      <c r="S60" s="65"/>
      <c r="T60" s="65"/>
      <c r="U60" s="147">
        <v>0.5</v>
      </c>
      <c r="V60" s="65"/>
      <c r="W60" s="147">
        <v>0.5</v>
      </c>
      <c r="X60" s="65"/>
      <c r="Y60" s="65"/>
      <c r="Z60" s="86"/>
      <c r="AA60" s="145">
        <f>C60+E60+G60+I60+K60+M60+O60+Q60+S60+U60+W60+Y60</f>
        <v>1</v>
      </c>
      <c r="AB60" s="44">
        <f>D60+F60+H60+J60+L60+N60+P60+R60+T60+V60+X60+Z60</f>
        <v>0</v>
      </c>
      <c r="AC60" s="91" t="s">
        <v>172</v>
      </c>
    </row>
    <row r="61" spans="1:29" ht="18">
      <c r="A61" s="392"/>
      <c r="B61" s="397"/>
      <c r="C61" s="325">
        <f>_xlfn.IFERROR(D60/C60,0)</f>
        <v>0</v>
      </c>
      <c r="D61" s="326"/>
      <c r="E61" s="325">
        <f>_xlfn.IFERROR(F60/E60,0)</f>
        <v>0</v>
      </c>
      <c r="F61" s="326"/>
      <c r="G61" s="325">
        <f>_xlfn.IFERROR(H60/G60,0)</f>
        <v>0</v>
      </c>
      <c r="H61" s="326"/>
      <c r="I61" s="325">
        <f>_xlfn.IFERROR(J60/I60,0)</f>
        <v>0</v>
      </c>
      <c r="J61" s="326"/>
      <c r="K61" s="325">
        <f>_xlfn.IFERROR(L60/K60,0)</f>
        <v>0</v>
      </c>
      <c r="L61" s="326"/>
      <c r="M61" s="325">
        <f>_xlfn.IFERROR(N60/M60,0)</f>
        <v>0</v>
      </c>
      <c r="N61" s="326"/>
      <c r="O61" s="325">
        <f>_xlfn.IFERROR(P60/O60,0)</f>
        <v>0</v>
      </c>
      <c r="P61" s="326"/>
      <c r="Q61" s="325">
        <f>_xlfn.IFERROR(R60/Q60,0)</f>
        <v>0</v>
      </c>
      <c r="R61" s="326"/>
      <c r="S61" s="325">
        <f>_xlfn.IFERROR(T60/S60,0)</f>
        <v>0</v>
      </c>
      <c r="T61" s="326"/>
      <c r="U61" s="325">
        <f>_xlfn.IFERROR(V60/U60,0)</f>
        <v>0</v>
      </c>
      <c r="V61" s="326"/>
      <c r="W61" s="325">
        <f>_xlfn.IFERROR(X60/W60,0)</f>
        <v>0</v>
      </c>
      <c r="X61" s="326"/>
      <c r="Y61" s="325">
        <f>_xlfn.IFERROR(Z60/Y60,0)</f>
        <v>0</v>
      </c>
      <c r="Z61" s="326"/>
      <c r="AA61" s="325">
        <f>_xlfn.IFERROR(AB60/AA60,0)</f>
        <v>0</v>
      </c>
      <c r="AB61" s="326"/>
      <c r="AC61" s="91"/>
    </row>
    <row r="62" spans="1:29" ht="48" customHeight="1">
      <c r="A62" s="391">
        <v>24</v>
      </c>
      <c r="B62" s="349" t="s">
        <v>156</v>
      </c>
      <c r="C62" s="65"/>
      <c r="D62" s="65"/>
      <c r="E62" s="65"/>
      <c r="F62" s="65"/>
      <c r="G62" s="65"/>
      <c r="H62" s="65"/>
      <c r="I62" s="65"/>
      <c r="J62" s="65"/>
      <c r="K62" s="144">
        <v>1</v>
      </c>
      <c r="L62" s="47"/>
      <c r="M62" s="65"/>
      <c r="N62" s="65"/>
      <c r="O62" s="65"/>
      <c r="P62" s="65"/>
      <c r="Q62" s="65"/>
      <c r="R62" s="65"/>
      <c r="S62" s="65"/>
      <c r="T62" s="65"/>
      <c r="U62" s="65"/>
      <c r="V62" s="65"/>
      <c r="W62" s="65"/>
      <c r="X62" s="65"/>
      <c r="Y62" s="65"/>
      <c r="Z62" s="86"/>
      <c r="AA62" s="145">
        <f>C62+E62+G62+I62+K62+M62+O62+Q62+S62+U62+W62+Y62</f>
        <v>1</v>
      </c>
      <c r="AB62" s="44">
        <f>D62+F62+H62+J62+L62+N62+P62+R62+T62+V62+X62+Z62</f>
        <v>0</v>
      </c>
      <c r="AC62" s="91" t="s">
        <v>173</v>
      </c>
    </row>
    <row r="63" spans="1:29" ht="18">
      <c r="A63" s="392"/>
      <c r="B63" s="350"/>
      <c r="C63" s="325">
        <f>_xlfn.IFERROR(D62/C62,0)</f>
        <v>0</v>
      </c>
      <c r="D63" s="326"/>
      <c r="E63" s="325">
        <f>_xlfn.IFERROR(F62/E62,0)</f>
        <v>0</v>
      </c>
      <c r="F63" s="326"/>
      <c r="G63" s="325">
        <f>_xlfn.IFERROR(H62/G62,0)</f>
        <v>0</v>
      </c>
      <c r="H63" s="326"/>
      <c r="I63" s="325">
        <f>_xlfn.IFERROR(J62/I62,0)</f>
        <v>0</v>
      </c>
      <c r="J63" s="326"/>
      <c r="K63" s="325">
        <f>_xlfn.IFERROR(L62/K62,0)</f>
        <v>0</v>
      </c>
      <c r="L63" s="326"/>
      <c r="M63" s="325">
        <f>_xlfn.IFERROR(N62/M62,0)</f>
        <v>0</v>
      </c>
      <c r="N63" s="326"/>
      <c r="O63" s="325">
        <f>_xlfn.IFERROR(P62/O62,0)</f>
        <v>0</v>
      </c>
      <c r="P63" s="326"/>
      <c r="Q63" s="325">
        <f>_xlfn.IFERROR(R62/Q62,0)</f>
        <v>0</v>
      </c>
      <c r="R63" s="326"/>
      <c r="S63" s="325">
        <f>_xlfn.IFERROR(T62/S62,0)</f>
        <v>0</v>
      </c>
      <c r="T63" s="326"/>
      <c r="U63" s="325">
        <f>_xlfn.IFERROR(V62/U62,0)</f>
        <v>0</v>
      </c>
      <c r="V63" s="326"/>
      <c r="W63" s="325">
        <f>_xlfn.IFERROR(X62/W62,0)</f>
        <v>0</v>
      </c>
      <c r="X63" s="326"/>
      <c r="Y63" s="325">
        <f>_xlfn.IFERROR(Z62/Y62,0)</f>
        <v>0</v>
      </c>
      <c r="Z63" s="326"/>
      <c r="AA63" s="325">
        <f>_xlfn.IFERROR(AB62/AA62,0)</f>
        <v>0</v>
      </c>
      <c r="AB63" s="326"/>
      <c r="AC63" s="91"/>
    </row>
    <row r="64" spans="1:29" ht="31.5" customHeight="1">
      <c r="A64" s="391">
        <v>25</v>
      </c>
      <c r="B64" s="349" t="s">
        <v>473</v>
      </c>
      <c r="C64" s="146">
        <f>100%/12</f>
        <v>0.08333333333333333</v>
      </c>
      <c r="D64" s="146">
        <v>0.0833</v>
      </c>
      <c r="E64" s="146">
        <f>100%/12</f>
        <v>0.08333333333333333</v>
      </c>
      <c r="F64" s="146">
        <v>0.0833</v>
      </c>
      <c r="G64" s="146">
        <f>100%/12</f>
        <v>0.08333333333333333</v>
      </c>
      <c r="H64" s="92"/>
      <c r="I64" s="146">
        <f>100%/12</f>
        <v>0.08333333333333333</v>
      </c>
      <c r="J64" s="45"/>
      <c r="K64" s="146">
        <f>100%/12</f>
        <v>0.08333333333333333</v>
      </c>
      <c r="L64" s="45"/>
      <c r="M64" s="146">
        <f>100%/12</f>
        <v>0.08333333333333333</v>
      </c>
      <c r="N64" s="45"/>
      <c r="O64" s="146">
        <f>100%/12</f>
        <v>0.08333333333333333</v>
      </c>
      <c r="P64" s="45"/>
      <c r="Q64" s="146">
        <f>100%/12</f>
        <v>0.08333333333333333</v>
      </c>
      <c r="R64" s="45"/>
      <c r="S64" s="146">
        <f>100%/12</f>
        <v>0.08333333333333333</v>
      </c>
      <c r="T64" s="45"/>
      <c r="U64" s="146">
        <f>100%/12</f>
        <v>0.08333333333333333</v>
      </c>
      <c r="V64" s="45"/>
      <c r="W64" s="146">
        <f>100%/12</f>
        <v>0.08333333333333333</v>
      </c>
      <c r="X64" s="45"/>
      <c r="Y64" s="146">
        <f>100%/12</f>
        <v>0.08333333333333333</v>
      </c>
      <c r="Z64" s="143"/>
      <c r="AA64" s="145">
        <f>C64+E64+G64+I64+K64+M64+O64+Q64+S64+U64+W64+Y64</f>
        <v>1</v>
      </c>
      <c r="AB64" s="44">
        <f>D64+F64+H64+J64+L64+N64+P64+R64+T64+V64+X64+Z64</f>
        <v>0.1666</v>
      </c>
      <c r="AC64" s="91" t="s">
        <v>474</v>
      </c>
    </row>
    <row r="65" spans="1:29" ht="18">
      <c r="A65" s="392"/>
      <c r="B65" s="350"/>
      <c r="C65" s="325">
        <f>_xlfn.IFERROR(D64/C64,0)</f>
        <v>0.9996</v>
      </c>
      <c r="D65" s="326"/>
      <c r="E65" s="325">
        <f>_xlfn.IFERROR(F64/E64,0)</f>
        <v>0.9996</v>
      </c>
      <c r="F65" s="326"/>
      <c r="G65" s="325">
        <f>_xlfn.IFERROR(H64/G64,0)</f>
        <v>0</v>
      </c>
      <c r="H65" s="326"/>
      <c r="I65" s="325">
        <f>_xlfn.IFERROR(J64/I64,0)</f>
        <v>0</v>
      </c>
      <c r="J65" s="326"/>
      <c r="K65" s="325">
        <f>_xlfn.IFERROR(L64/K64,0)</f>
        <v>0</v>
      </c>
      <c r="L65" s="326"/>
      <c r="M65" s="325">
        <f>_xlfn.IFERROR(N64/M64,0)</f>
        <v>0</v>
      </c>
      <c r="N65" s="326"/>
      <c r="O65" s="325">
        <f>_xlfn.IFERROR(P64/O64,0)</f>
        <v>0</v>
      </c>
      <c r="P65" s="326"/>
      <c r="Q65" s="325">
        <f>_xlfn.IFERROR(R64/Q64,0)</f>
        <v>0</v>
      </c>
      <c r="R65" s="326"/>
      <c r="S65" s="325">
        <f>_xlfn.IFERROR(T64/S64,0)</f>
        <v>0</v>
      </c>
      <c r="T65" s="326"/>
      <c r="U65" s="325">
        <f>_xlfn.IFERROR(V64/U64,0)</f>
        <v>0</v>
      </c>
      <c r="V65" s="326"/>
      <c r="W65" s="325">
        <f>_xlfn.IFERROR(X64/W64,0)</f>
        <v>0</v>
      </c>
      <c r="X65" s="326"/>
      <c r="Y65" s="325">
        <f>_xlfn.IFERROR(Z64/Y64,0)</f>
        <v>0</v>
      </c>
      <c r="Z65" s="326"/>
      <c r="AA65" s="325">
        <f>_xlfn.IFERROR(AB64/AA64,0)</f>
        <v>0.1666</v>
      </c>
      <c r="AB65" s="326"/>
      <c r="AC65" s="91"/>
    </row>
    <row r="66" spans="1:29" ht="48" customHeight="1">
      <c r="A66" s="391">
        <v>26</v>
      </c>
      <c r="B66" s="349" t="s">
        <v>157</v>
      </c>
      <c r="C66" s="65"/>
      <c r="D66" s="65"/>
      <c r="E66" s="65"/>
      <c r="F66" s="65"/>
      <c r="G66" s="65"/>
      <c r="H66" s="65"/>
      <c r="I66" s="65"/>
      <c r="J66" s="65"/>
      <c r="K66" s="65"/>
      <c r="L66" s="65"/>
      <c r="M66" s="65"/>
      <c r="N66" s="65"/>
      <c r="O66" s="143"/>
      <c r="P66" s="65"/>
      <c r="Q66" s="65"/>
      <c r="R66" s="65"/>
      <c r="S66" s="65"/>
      <c r="T66" s="65"/>
      <c r="U66" s="65"/>
      <c r="V66" s="65"/>
      <c r="W66" s="144">
        <v>1</v>
      </c>
      <c r="X66" s="47"/>
      <c r="Y66" s="47"/>
      <c r="Z66" s="47"/>
      <c r="AA66" s="145">
        <f>C66+E66+G66+I66+K66+M66+O66+Q66+S66+U66+W66+Y66</f>
        <v>1</v>
      </c>
      <c r="AB66" s="44">
        <f>D66+F66+H66+J66+L66+N66+P66+R66+T66+V66+X66+Z66</f>
        <v>0</v>
      </c>
      <c r="AC66" s="91" t="s">
        <v>174</v>
      </c>
    </row>
    <row r="67" spans="1:29" ht="18">
      <c r="A67" s="392"/>
      <c r="B67" s="350"/>
      <c r="C67" s="325">
        <f>_xlfn.IFERROR(D66/C66,0)</f>
        <v>0</v>
      </c>
      <c r="D67" s="326"/>
      <c r="E67" s="325">
        <f>_xlfn.IFERROR(F66/E66,0)</f>
        <v>0</v>
      </c>
      <c r="F67" s="326"/>
      <c r="G67" s="325">
        <f>_xlfn.IFERROR(H66/G66,0)</f>
        <v>0</v>
      </c>
      <c r="H67" s="326"/>
      <c r="I67" s="325">
        <f>_xlfn.IFERROR(J66/I66,0)</f>
        <v>0</v>
      </c>
      <c r="J67" s="326"/>
      <c r="K67" s="325">
        <f>_xlfn.IFERROR(L66/K66,0)</f>
        <v>0</v>
      </c>
      <c r="L67" s="326"/>
      <c r="M67" s="325">
        <f>_xlfn.IFERROR(N66/M66,0)</f>
        <v>0</v>
      </c>
      <c r="N67" s="326"/>
      <c r="O67" s="325">
        <f>_xlfn.IFERROR(P66/O66,0)</f>
        <v>0</v>
      </c>
      <c r="P67" s="326"/>
      <c r="Q67" s="325">
        <f>_xlfn.IFERROR(R66/Q66,0)</f>
        <v>0</v>
      </c>
      <c r="R67" s="326"/>
      <c r="S67" s="325">
        <f>_xlfn.IFERROR(T66/S66,0)</f>
        <v>0</v>
      </c>
      <c r="T67" s="326"/>
      <c r="U67" s="325">
        <f>_xlfn.IFERROR(V66/U66,0)</f>
        <v>0</v>
      </c>
      <c r="V67" s="326"/>
      <c r="W67" s="325">
        <f>_xlfn.IFERROR(X66/W66,0)</f>
        <v>0</v>
      </c>
      <c r="X67" s="326"/>
      <c r="Y67" s="325">
        <f>_xlfn.IFERROR(Z66/Y66,0)</f>
        <v>0</v>
      </c>
      <c r="Z67" s="326"/>
      <c r="AA67" s="325">
        <f>_xlfn.IFERROR(AB66/AA66,0)</f>
        <v>0</v>
      </c>
      <c r="AB67" s="326"/>
      <c r="AC67" s="91"/>
    </row>
    <row r="68" spans="1:29" ht="90">
      <c r="A68" s="391">
        <v>27</v>
      </c>
      <c r="B68" s="349" t="s">
        <v>158</v>
      </c>
      <c r="C68" s="45"/>
      <c r="D68" s="64"/>
      <c r="E68" s="64"/>
      <c r="F68" s="64"/>
      <c r="G68" s="147">
        <v>0.25</v>
      </c>
      <c r="H68" s="148">
        <v>0.25</v>
      </c>
      <c r="I68" s="62"/>
      <c r="J68" s="65"/>
      <c r="K68" s="65"/>
      <c r="L68" s="65"/>
      <c r="M68" s="147">
        <v>0.25</v>
      </c>
      <c r="N68" s="65"/>
      <c r="O68" s="45"/>
      <c r="P68" s="65"/>
      <c r="Q68" s="65"/>
      <c r="R68" s="65"/>
      <c r="S68" s="147">
        <v>0.25</v>
      </c>
      <c r="T68" s="65"/>
      <c r="U68" s="45"/>
      <c r="V68" s="65"/>
      <c r="W68" s="65"/>
      <c r="X68" s="65"/>
      <c r="Y68" s="147">
        <v>0.25</v>
      </c>
      <c r="Z68" s="65"/>
      <c r="AA68" s="145">
        <f>C68+E68+G68+I68+K68+M68+O68+Q68+S68+U68+W68+Y68</f>
        <v>1</v>
      </c>
      <c r="AB68" s="44">
        <f>D68+F68+H68+J68+L68+N68+P68+R68+T68+V68+X68+Z68</f>
        <v>0.25</v>
      </c>
      <c r="AC68" s="91" t="s">
        <v>175</v>
      </c>
    </row>
    <row r="69" spans="1:29" ht="18">
      <c r="A69" s="392"/>
      <c r="B69" s="350"/>
      <c r="C69" s="325">
        <f>_xlfn.IFERROR(D68/C68,0)</f>
        <v>0</v>
      </c>
      <c r="D69" s="326"/>
      <c r="E69" s="325">
        <f>_xlfn.IFERROR(F68/E68,0)</f>
        <v>0</v>
      </c>
      <c r="F69" s="326"/>
      <c r="G69" s="325">
        <f>_xlfn.IFERROR(H68/G68,0)</f>
        <v>1</v>
      </c>
      <c r="H69" s="326"/>
      <c r="I69" s="325">
        <f>_xlfn.IFERROR(J68/I68,0)</f>
        <v>0</v>
      </c>
      <c r="J69" s="326"/>
      <c r="K69" s="325">
        <f>_xlfn.IFERROR(L68/K68,0)</f>
        <v>0</v>
      </c>
      <c r="L69" s="326"/>
      <c r="M69" s="325">
        <f>_xlfn.IFERROR(N68/M68,0)</f>
        <v>0</v>
      </c>
      <c r="N69" s="326"/>
      <c r="O69" s="325">
        <f>_xlfn.IFERROR(P68/O68,0)</f>
        <v>0</v>
      </c>
      <c r="P69" s="326"/>
      <c r="Q69" s="325">
        <f>_xlfn.IFERROR(R68/Q68,0)</f>
        <v>0</v>
      </c>
      <c r="R69" s="326"/>
      <c r="S69" s="325">
        <f>_xlfn.IFERROR(T68/S68,0)</f>
        <v>0</v>
      </c>
      <c r="T69" s="326"/>
      <c r="U69" s="325">
        <f>_xlfn.IFERROR(V68/U68,0)</f>
        <v>0</v>
      </c>
      <c r="V69" s="326"/>
      <c r="W69" s="325">
        <f>_xlfn.IFERROR(X68/W68,0)</f>
        <v>0</v>
      </c>
      <c r="X69" s="326"/>
      <c r="Y69" s="325">
        <f>_xlfn.IFERROR(Z68/Y68,0)</f>
        <v>0</v>
      </c>
      <c r="Z69" s="326"/>
      <c r="AA69" s="325">
        <f>_xlfn.IFERROR(AB68/AA68,0)</f>
        <v>0.25</v>
      </c>
      <c r="AB69" s="326"/>
      <c r="AC69" s="91"/>
    </row>
    <row r="70" spans="1:29" ht="48" customHeight="1">
      <c r="A70" s="391">
        <v>28</v>
      </c>
      <c r="B70" s="349" t="s">
        <v>159</v>
      </c>
      <c r="C70" s="45"/>
      <c r="D70" s="65"/>
      <c r="E70" s="65"/>
      <c r="F70" s="65"/>
      <c r="G70" s="65"/>
      <c r="H70" s="65"/>
      <c r="I70" s="147">
        <v>0.5</v>
      </c>
      <c r="J70" s="65"/>
      <c r="K70" s="147">
        <v>0.5</v>
      </c>
      <c r="L70" s="65"/>
      <c r="M70" s="65"/>
      <c r="N70" s="65"/>
      <c r="O70" s="65"/>
      <c r="P70" s="65"/>
      <c r="Q70" s="65"/>
      <c r="R70" s="65"/>
      <c r="S70" s="65"/>
      <c r="T70" s="65"/>
      <c r="U70" s="65"/>
      <c r="V70" s="65"/>
      <c r="W70" s="65"/>
      <c r="X70" s="65"/>
      <c r="Y70" s="65"/>
      <c r="Z70" s="86"/>
      <c r="AA70" s="145">
        <f>C70+E70+G70+I70+K70+M70+O70+Q70+S70+U70+W70+Y70</f>
        <v>1</v>
      </c>
      <c r="AB70" s="44">
        <f>D70+F70+H70+J70+L70+N70+P70+R70+T70+V70+X70+Z70</f>
        <v>0</v>
      </c>
      <c r="AC70" s="91" t="s">
        <v>176</v>
      </c>
    </row>
    <row r="71" spans="1:29" ht="18">
      <c r="A71" s="392"/>
      <c r="B71" s="350"/>
      <c r="C71" s="325">
        <f>_xlfn.IFERROR(D70/C70,0)</f>
        <v>0</v>
      </c>
      <c r="D71" s="326"/>
      <c r="E71" s="325">
        <f>_xlfn.IFERROR(F70/E70,0)</f>
        <v>0</v>
      </c>
      <c r="F71" s="326"/>
      <c r="G71" s="325">
        <f>_xlfn.IFERROR(H70/G70,0)</f>
        <v>0</v>
      </c>
      <c r="H71" s="326"/>
      <c r="I71" s="325">
        <f>_xlfn.IFERROR(J70/I70,0)</f>
        <v>0</v>
      </c>
      <c r="J71" s="326"/>
      <c r="K71" s="325">
        <f>_xlfn.IFERROR(L70/K70,0)</f>
        <v>0</v>
      </c>
      <c r="L71" s="326"/>
      <c r="M71" s="325">
        <f>_xlfn.IFERROR(N70/M70,0)</f>
        <v>0</v>
      </c>
      <c r="N71" s="326"/>
      <c r="O71" s="325">
        <f>_xlfn.IFERROR(P70/O70,0)</f>
        <v>0</v>
      </c>
      <c r="P71" s="326"/>
      <c r="Q71" s="325">
        <f>_xlfn.IFERROR(R70/Q70,0)</f>
        <v>0</v>
      </c>
      <c r="R71" s="326"/>
      <c r="S71" s="325">
        <f>_xlfn.IFERROR(T70/S70,0)</f>
        <v>0</v>
      </c>
      <c r="T71" s="326"/>
      <c r="U71" s="325">
        <f>_xlfn.IFERROR(V70/U70,0)</f>
        <v>0</v>
      </c>
      <c r="V71" s="326"/>
      <c r="W71" s="325">
        <f>_xlfn.IFERROR(X70/W70,0)</f>
        <v>0</v>
      </c>
      <c r="X71" s="326"/>
      <c r="Y71" s="325">
        <f>_xlfn.IFERROR(Z70/Y70,0)</f>
        <v>0</v>
      </c>
      <c r="Z71" s="326"/>
      <c r="AA71" s="325">
        <f>_xlfn.IFERROR(AB70/AA70,0)</f>
        <v>0</v>
      </c>
      <c r="AB71" s="326"/>
      <c r="AC71" s="91"/>
    </row>
    <row r="72" spans="1:29" ht="54">
      <c r="A72" s="391">
        <v>29</v>
      </c>
      <c r="B72" s="349" t="s">
        <v>160</v>
      </c>
      <c r="C72" s="45"/>
      <c r="D72" s="45"/>
      <c r="E72" s="45"/>
      <c r="F72" s="45"/>
      <c r="G72" s="147">
        <v>0.25</v>
      </c>
      <c r="H72" s="145">
        <v>0.25</v>
      </c>
      <c r="I72" s="45"/>
      <c r="J72" s="45"/>
      <c r="K72" s="45"/>
      <c r="L72" s="45"/>
      <c r="M72" s="147">
        <v>0.25</v>
      </c>
      <c r="N72" s="45"/>
      <c r="O72" s="45"/>
      <c r="P72" s="45"/>
      <c r="Q72" s="45"/>
      <c r="R72" s="45"/>
      <c r="S72" s="147">
        <v>0.25</v>
      </c>
      <c r="T72" s="45"/>
      <c r="U72" s="45"/>
      <c r="V72" s="45"/>
      <c r="W72" s="45"/>
      <c r="X72" s="45"/>
      <c r="Y72" s="147">
        <v>0.25</v>
      </c>
      <c r="Z72" s="45"/>
      <c r="AA72" s="145">
        <f>C72+E72+G72+I72+K72+M72+O72+Q72+S72+U72+W72+Y72</f>
        <v>1</v>
      </c>
      <c r="AB72" s="44">
        <f>D72+F72+H72+J72+L72+N72+P72+R72+T72+V72+X72+Z72</f>
        <v>0.25</v>
      </c>
      <c r="AC72" s="91" t="s">
        <v>177</v>
      </c>
    </row>
    <row r="73" spans="1:29" ht="18">
      <c r="A73" s="392"/>
      <c r="B73" s="350"/>
      <c r="C73" s="325">
        <f>_xlfn.IFERROR(D72/C72,0)</f>
        <v>0</v>
      </c>
      <c r="D73" s="326"/>
      <c r="E73" s="325">
        <f>_xlfn.IFERROR(F72/E72,0)</f>
        <v>0</v>
      </c>
      <c r="F73" s="326"/>
      <c r="G73" s="325">
        <f>_xlfn.IFERROR(H72/G72,0)</f>
        <v>1</v>
      </c>
      <c r="H73" s="326"/>
      <c r="I73" s="325">
        <f>_xlfn.IFERROR(J72/I72,0)</f>
        <v>0</v>
      </c>
      <c r="J73" s="326"/>
      <c r="K73" s="325">
        <f>_xlfn.IFERROR(L72/K72,0)</f>
        <v>0</v>
      </c>
      <c r="L73" s="326"/>
      <c r="M73" s="325">
        <f>_xlfn.IFERROR(N72/M72,0)</f>
        <v>0</v>
      </c>
      <c r="N73" s="326"/>
      <c r="O73" s="325">
        <f>_xlfn.IFERROR(P72/O72,0)</f>
        <v>0</v>
      </c>
      <c r="P73" s="326"/>
      <c r="Q73" s="325">
        <f>_xlfn.IFERROR(R72/Q72,0)</f>
        <v>0</v>
      </c>
      <c r="R73" s="326"/>
      <c r="S73" s="325">
        <f>_xlfn.IFERROR(T72/S72,0)</f>
        <v>0</v>
      </c>
      <c r="T73" s="326"/>
      <c r="U73" s="325">
        <f>_xlfn.IFERROR(V72/U72,0)</f>
        <v>0</v>
      </c>
      <c r="V73" s="326"/>
      <c r="W73" s="325">
        <f>_xlfn.IFERROR(X72/W72,0)</f>
        <v>0</v>
      </c>
      <c r="X73" s="326"/>
      <c r="Y73" s="325">
        <f>_xlfn.IFERROR(Z72/Y72,0)</f>
        <v>0</v>
      </c>
      <c r="Z73" s="326"/>
      <c r="AA73" s="325">
        <f>_xlfn.IFERROR(AB72/AA72,0)</f>
        <v>0.25</v>
      </c>
      <c r="AB73" s="326"/>
      <c r="AC73" s="91"/>
    </row>
    <row r="74" spans="1:29" ht="54">
      <c r="A74" s="391">
        <v>30</v>
      </c>
      <c r="B74" s="349" t="s">
        <v>161</v>
      </c>
      <c r="C74" s="45"/>
      <c r="D74" s="65"/>
      <c r="E74" s="65"/>
      <c r="F74" s="65"/>
      <c r="G74" s="65"/>
      <c r="H74" s="65"/>
      <c r="I74" s="65"/>
      <c r="J74" s="65"/>
      <c r="K74" s="65"/>
      <c r="L74" s="65"/>
      <c r="M74" s="65"/>
      <c r="N74" s="65"/>
      <c r="O74" s="65"/>
      <c r="P74" s="65"/>
      <c r="Q74" s="65"/>
      <c r="R74" s="65"/>
      <c r="S74" s="65"/>
      <c r="T74" s="65"/>
      <c r="U74" s="144">
        <v>1</v>
      </c>
      <c r="V74" s="47"/>
      <c r="W74" s="65"/>
      <c r="X74" s="65"/>
      <c r="Y74" s="65"/>
      <c r="Z74" s="86"/>
      <c r="AA74" s="145">
        <f>C74+E74+G74+I74+K74+M74+O74+Q74+S74+U74+W74+Y74</f>
        <v>1</v>
      </c>
      <c r="AB74" s="44">
        <f>D74+F74+H74+J74+L74+N74+P74+R74+T74+V74+X74+Z74</f>
        <v>0</v>
      </c>
      <c r="AC74" s="91" t="s">
        <v>178</v>
      </c>
    </row>
    <row r="75" spans="1:29" ht="18">
      <c r="A75" s="392"/>
      <c r="B75" s="350"/>
      <c r="C75" s="325">
        <f>_xlfn.IFERROR(D74/C74,0)</f>
        <v>0</v>
      </c>
      <c r="D75" s="326"/>
      <c r="E75" s="325">
        <f>_xlfn.IFERROR(F74/E74,0)</f>
        <v>0</v>
      </c>
      <c r="F75" s="326"/>
      <c r="G75" s="325">
        <f>_xlfn.IFERROR(H74/G74,0)</f>
        <v>0</v>
      </c>
      <c r="H75" s="326"/>
      <c r="I75" s="325">
        <f>_xlfn.IFERROR(J74/I74,0)</f>
        <v>0</v>
      </c>
      <c r="J75" s="326"/>
      <c r="K75" s="325">
        <f>_xlfn.IFERROR(L74/K74,0)</f>
        <v>0</v>
      </c>
      <c r="L75" s="326"/>
      <c r="M75" s="325">
        <f>_xlfn.IFERROR(N74/M74,0)</f>
        <v>0</v>
      </c>
      <c r="N75" s="326"/>
      <c r="O75" s="325">
        <f>_xlfn.IFERROR(P74/O74,0)</f>
        <v>0</v>
      </c>
      <c r="P75" s="326"/>
      <c r="Q75" s="325">
        <f>_xlfn.IFERROR(R74/Q74,0)</f>
        <v>0</v>
      </c>
      <c r="R75" s="326"/>
      <c r="S75" s="325">
        <f>_xlfn.IFERROR(T74/S74,0)</f>
        <v>0</v>
      </c>
      <c r="T75" s="326"/>
      <c r="U75" s="325">
        <f>_xlfn.IFERROR(V74/U74,0)</f>
        <v>0</v>
      </c>
      <c r="V75" s="326"/>
      <c r="W75" s="325">
        <f>_xlfn.IFERROR(X74/W74,0)</f>
        <v>0</v>
      </c>
      <c r="X75" s="326"/>
      <c r="Y75" s="325">
        <f>_xlfn.IFERROR(Z74/Y74,0)</f>
        <v>0</v>
      </c>
      <c r="Z75" s="326"/>
      <c r="AA75" s="325">
        <f>_xlfn.IFERROR(AB74/AA74,0)</f>
        <v>0</v>
      </c>
      <c r="AB75" s="326"/>
      <c r="AC75" s="91"/>
    </row>
    <row r="76" spans="1:29" ht="63.75" customHeight="1">
      <c r="A76" s="393">
        <v>31</v>
      </c>
      <c r="B76" s="349" t="s">
        <v>162</v>
      </c>
      <c r="C76" s="62"/>
      <c r="D76" s="64"/>
      <c r="E76" s="64"/>
      <c r="F76" s="64"/>
      <c r="G76" s="64"/>
      <c r="H76" s="64"/>
      <c r="I76" s="64"/>
      <c r="J76" s="64"/>
      <c r="K76" s="64"/>
      <c r="L76" s="64"/>
      <c r="M76" s="64"/>
      <c r="N76" s="64"/>
      <c r="O76" s="64"/>
      <c r="P76" s="64"/>
      <c r="Q76" s="64"/>
      <c r="R76" s="64"/>
      <c r="S76" s="64"/>
      <c r="T76" s="64"/>
      <c r="U76" s="147">
        <v>0.333</v>
      </c>
      <c r="V76" s="64"/>
      <c r="W76" s="147">
        <v>0.333</v>
      </c>
      <c r="X76" s="64"/>
      <c r="Y76" s="147">
        <v>0.333</v>
      </c>
      <c r="Z76" s="94"/>
      <c r="AA76" s="145">
        <f>C76+E76+G76+I76+K76+M76+O76+Q76+S76+U76+W76+Y76</f>
        <v>0.9990000000000001</v>
      </c>
      <c r="AB76" s="44">
        <f>D76+F76+H76+J76+L76+N76+P76+R76+T76+V76+X76+Z76</f>
        <v>0</v>
      </c>
      <c r="AC76" s="91" t="s">
        <v>179</v>
      </c>
    </row>
    <row r="77" spans="1:29" ht="18">
      <c r="A77" s="393"/>
      <c r="B77" s="350"/>
      <c r="C77" s="325">
        <f>_xlfn.IFERROR(D76/C76,0)</f>
        <v>0</v>
      </c>
      <c r="D77" s="326"/>
      <c r="E77" s="325">
        <f>_xlfn.IFERROR(F76/E76,0)</f>
        <v>0</v>
      </c>
      <c r="F77" s="326"/>
      <c r="G77" s="325">
        <f>_xlfn.IFERROR(H76/G76,0)</f>
        <v>0</v>
      </c>
      <c r="H77" s="326"/>
      <c r="I77" s="325">
        <f>_xlfn.IFERROR(J76/I76,0)</f>
        <v>0</v>
      </c>
      <c r="J77" s="326"/>
      <c r="K77" s="325">
        <f>_xlfn.IFERROR(L76/K76,0)</f>
        <v>0</v>
      </c>
      <c r="L77" s="326"/>
      <c r="M77" s="325">
        <f>_xlfn.IFERROR(N76/M76,0)</f>
        <v>0</v>
      </c>
      <c r="N77" s="326"/>
      <c r="O77" s="325">
        <f>_xlfn.IFERROR(P76/O76,0)</f>
        <v>0</v>
      </c>
      <c r="P77" s="326"/>
      <c r="Q77" s="325">
        <f>_xlfn.IFERROR(R76/Q76,0)</f>
        <v>0</v>
      </c>
      <c r="R77" s="326"/>
      <c r="S77" s="325">
        <f>_xlfn.IFERROR(T76/S76,0)</f>
        <v>0</v>
      </c>
      <c r="T77" s="326"/>
      <c r="U77" s="325">
        <f>_xlfn.IFERROR(V76/U76,0)</f>
        <v>0</v>
      </c>
      <c r="V77" s="326"/>
      <c r="W77" s="325">
        <f>_xlfn.IFERROR(X76/W76,0)</f>
        <v>0</v>
      </c>
      <c r="X77" s="326"/>
      <c r="Y77" s="325">
        <f>_xlfn.IFERROR(Z76/Y76,0)</f>
        <v>0</v>
      </c>
      <c r="Z77" s="326"/>
      <c r="AA77" s="325">
        <f>_xlfn.IFERROR(AB76/AA76,0)</f>
        <v>0</v>
      </c>
      <c r="AB77" s="326"/>
      <c r="AC77" s="91"/>
    </row>
    <row r="78" spans="1:29" ht="48" customHeight="1">
      <c r="A78" s="367">
        <v>32</v>
      </c>
      <c r="B78" s="349" t="s">
        <v>163</v>
      </c>
      <c r="C78" s="95"/>
      <c r="D78" s="95"/>
      <c r="E78" s="95"/>
      <c r="F78" s="95"/>
      <c r="G78" s="95"/>
      <c r="H78" s="95"/>
      <c r="I78" s="144">
        <v>0.5</v>
      </c>
      <c r="J78" s="47"/>
      <c r="K78" s="95"/>
      <c r="L78" s="95"/>
      <c r="M78" s="95"/>
      <c r="N78" s="95"/>
      <c r="O78" s="95"/>
      <c r="P78" s="95"/>
      <c r="Q78" s="95"/>
      <c r="R78" s="95"/>
      <c r="S78" s="152">
        <v>0.5</v>
      </c>
      <c r="T78" s="95"/>
      <c r="U78" s="95"/>
      <c r="V78" s="95"/>
      <c r="W78" s="95"/>
      <c r="X78" s="95"/>
      <c r="Y78" s="95"/>
      <c r="Z78" s="95"/>
      <c r="AA78" s="145">
        <f>C78+E78+G78+I78+K78+M78+O78+Q78+S78+U78+W78+Y78</f>
        <v>1</v>
      </c>
      <c r="AB78" s="44">
        <f>D78+F78+H78+J78+L78+N78+P78+R78+T78+V78+X78+Z78</f>
        <v>0</v>
      </c>
      <c r="AC78" s="91" t="s">
        <v>180</v>
      </c>
    </row>
    <row r="79" spans="1:29" ht="18">
      <c r="A79" s="390"/>
      <c r="B79" s="350"/>
      <c r="C79" s="325">
        <f>_xlfn.IFERROR(D78/C78,0)</f>
        <v>0</v>
      </c>
      <c r="D79" s="326"/>
      <c r="E79" s="325">
        <f>_xlfn.IFERROR(F78/E78,0)</f>
        <v>0</v>
      </c>
      <c r="F79" s="326"/>
      <c r="G79" s="325">
        <f>_xlfn.IFERROR(H78/G78,0)</f>
        <v>0</v>
      </c>
      <c r="H79" s="326"/>
      <c r="I79" s="325">
        <f>_xlfn.IFERROR(J78/I78,0)</f>
        <v>0</v>
      </c>
      <c r="J79" s="326"/>
      <c r="K79" s="325">
        <f>_xlfn.IFERROR(L78/K78,0)</f>
        <v>0</v>
      </c>
      <c r="L79" s="326"/>
      <c r="M79" s="325">
        <f>_xlfn.IFERROR(N78/M78,0)</f>
        <v>0</v>
      </c>
      <c r="N79" s="326"/>
      <c r="O79" s="325">
        <f>_xlfn.IFERROR(P78/O78,0)</f>
        <v>0</v>
      </c>
      <c r="P79" s="326"/>
      <c r="Q79" s="325">
        <f>_xlfn.IFERROR(R78/Q78,0)</f>
        <v>0</v>
      </c>
      <c r="R79" s="326"/>
      <c r="S79" s="325">
        <f>_xlfn.IFERROR(T78/S78,0)</f>
        <v>0</v>
      </c>
      <c r="T79" s="326"/>
      <c r="U79" s="325">
        <f>_xlfn.IFERROR(V78/U78,0)</f>
        <v>0</v>
      </c>
      <c r="V79" s="326"/>
      <c r="W79" s="325">
        <f>_xlfn.IFERROR(X78/W78,0)</f>
        <v>0</v>
      </c>
      <c r="X79" s="326"/>
      <c r="Y79" s="325">
        <f>_xlfn.IFERROR(Z78/Y78,0)</f>
        <v>0</v>
      </c>
      <c r="Z79" s="326"/>
      <c r="AA79" s="325">
        <f>_xlfn.IFERROR(AB78/AA78,0)</f>
        <v>0</v>
      </c>
      <c r="AB79" s="326"/>
      <c r="AC79" s="91"/>
    </row>
    <row r="80" spans="1:29" ht="27" customHeight="1">
      <c r="A80" s="390"/>
      <c r="B80" s="349" t="s">
        <v>164</v>
      </c>
      <c r="C80" s="95"/>
      <c r="D80" s="95"/>
      <c r="E80" s="95"/>
      <c r="F80" s="95"/>
      <c r="G80" s="95"/>
      <c r="H80" s="95"/>
      <c r="I80" s="95"/>
      <c r="J80" s="95"/>
      <c r="K80" s="95"/>
      <c r="L80" s="95"/>
      <c r="M80" s="144">
        <v>1</v>
      </c>
      <c r="N80" s="95"/>
      <c r="O80" s="95"/>
      <c r="P80" s="95"/>
      <c r="Q80" s="95"/>
      <c r="R80" s="95"/>
      <c r="S80" s="95"/>
      <c r="T80" s="95"/>
      <c r="U80" s="95"/>
      <c r="V80" s="95"/>
      <c r="W80" s="95"/>
      <c r="X80" s="95"/>
      <c r="Y80" s="95"/>
      <c r="Z80" s="95"/>
      <c r="AA80" s="145">
        <f>C80+E80+G80+I80+K80+M80+O80+Q80+S80+U80+W80+Y80</f>
        <v>1</v>
      </c>
      <c r="AB80" s="44">
        <f>D80+F80+H80+J80+L80+N80+P80+R80+T80+V80+X80+Z80</f>
        <v>0</v>
      </c>
      <c r="AC80" s="91" t="s">
        <v>181</v>
      </c>
    </row>
    <row r="81" spans="1:29" ht="18">
      <c r="A81" s="368"/>
      <c r="B81" s="350"/>
      <c r="C81" s="325">
        <f>_xlfn.IFERROR(D80/C80,0)</f>
        <v>0</v>
      </c>
      <c r="D81" s="326"/>
      <c r="E81" s="325">
        <f>_xlfn.IFERROR(F80/E80,0)</f>
        <v>0</v>
      </c>
      <c r="F81" s="326"/>
      <c r="G81" s="325">
        <f>_xlfn.IFERROR(H80/G80,0)</f>
        <v>0</v>
      </c>
      <c r="H81" s="326"/>
      <c r="I81" s="325">
        <f>_xlfn.IFERROR(J80/I80,0)</f>
        <v>0</v>
      </c>
      <c r="J81" s="326"/>
      <c r="K81" s="325">
        <f>_xlfn.IFERROR(L80/K80,0)</f>
        <v>0</v>
      </c>
      <c r="L81" s="326"/>
      <c r="M81" s="325">
        <f>_xlfn.IFERROR(N80/M80,0)</f>
        <v>0</v>
      </c>
      <c r="N81" s="326"/>
      <c r="O81" s="325">
        <f>_xlfn.IFERROR(P80/O80,0)</f>
        <v>0</v>
      </c>
      <c r="P81" s="326"/>
      <c r="Q81" s="325">
        <f>_xlfn.IFERROR(R80/Q80,0)</f>
        <v>0</v>
      </c>
      <c r="R81" s="326"/>
      <c r="S81" s="325">
        <f>_xlfn.IFERROR(T80/S80,0)</f>
        <v>0</v>
      </c>
      <c r="T81" s="326"/>
      <c r="U81" s="325">
        <f>_xlfn.IFERROR(V80/U80,0)</f>
        <v>0</v>
      </c>
      <c r="V81" s="326"/>
      <c r="W81" s="325">
        <f>_xlfn.IFERROR(X80/W80,0)</f>
        <v>0</v>
      </c>
      <c r="X81" s="326"/>
      <c r="Y81" s="325">
        <f>_xlfn.IFERROR(Z80/Y80,0)</f>
        <v>0</v>
      </c>
      <c r="Z81" s="326"/>
      <c r="AA81" s="325">
        <f>_xlfn.IFERROR(AB80/AA80,0)</f>
        <v>0</v>
      </c>
      <c r="AB81" s="326"/>
      <c r="AC81" s="91"/>
    </row>
    <row r="82" spans="1:29" ht="69.75" customHeight="1">
      <c r="A82" s="382" t="s">
        <v>519</v>
      </c>
      <c r="B82" s="373" t="s">
        <v>520</v>
      </c>
      <c r="C82" s="65"/>
      <c r="D82" s="65"/>
      <c r="E82" s="65"/>
      <c r="F82" s="65"/>
      <c r="G82" s="65"/>
      <c r="H82" s="65"/>
      <c r="I82" s="65"/>
      <c r="J82" s="65"/>
      <c r="K82" s="144">
        <v>1</v>
      </c>
      <c r="L82" s="47"/>
      <c r="M82" s="144">
        <v>1</v>
      </c>
      <c r="N82" s="47"/>
      <c r="O82" s="144">
        <v>1</v>
      </c>
      <c r="P82" s="47"/>
      <c r="Q82" s="144">
        <v>1</v>
      </c>
      <c r="R82" s="47"/>
      <c r="S82" s="144">
        <v>1</v>
      </c>
      <c r="T82" s="47"/>
      <c r="U82" s="144">
        <v>1</v>
      </c>
      <c r="V82" s="47"/>
      <c r="W82" s="144">
        <v>1</v>
      </c>
      <c r="X82" s="47"/>
      <c r="Y82" s="144">
        <v>1</v>
      </c>
      <c r="Z82" s="47"/>
      <c r="AA82" s="144">
        <v>1</v>
      </c>
      <c r="AB82" s="47"/>
      <c r="AC82" s="373" t="s">
        <v>521</v>
      </c>
    </row>
    <row r="83" spans="1:29" ht="30.75" customHeight="1">
      <c r="A83" s="366"/>
      <c r="B83" s="374"/>
      <c r="C83" s="325">
        <f>_xlfn.IFERROR(D82/C82,0)</f>
        <v>0</v>
      </c>
      <c r="D83" s="326"/>
      <c r="E83" s="325">
        <f>_xlfn.IFERROR(F82/E82,0)</f>
        <v>0</v>
      </c>
      <c r="F83" s="326"/>
      <c r="G83" s="325">
        <f>_xlfn.IFERROR(H82/G82,0)</f>
        <v>0</v>
      </c>
      <c r="H83" s="326"/>
      <c r="I83" s="325">
        <f>_xlfn.IFERROR(J82/I82,0)</f>
        <v>0</v>
      </c>
      <c r="J83" s="326"/>
      <c r="K83" s="325">
        <f>_xlfn.IFERROR(L82/K82,0)</f>
        <v>0</v>
      </c>
      <c r="L83" s="326"/>
      <c r="M83" s="325">
        <f>_xlfn.IFERROR(N82/M82,0)</f>
        <v>0</v>
      </c>
      <c r="N83" s="326"/>
      <c r="O83" s="325">
        <f>_xlfn.IFERROR(P82/O82,0)</f>
        <v>0</v>
      </c>
      <c r="P83" s="326"/>
      <c r="Q83" s="325">
        <f>_xlfn.IFERROR(R82/Q82,0)</f>
        <v>0</v>
      </c>
      <c r="R83" s="326"/>
      <c r="S83" s="325">
        <f>_xlfn.IFERROR(T82/S82,0)</f>
        <v>0</v>
      </c>
      <c r="T83" s="326"/>
      <c r="U83" s="325">
        <f>_xlfn.IFERROR(V82/U82,0)</f>
        <v>0</v>
      </c>
      <c r="V83" s="326"/>
      <c r="W83" s="325">
        <f>_xlfn.IFERROR(X82/W82,0)</f>
        <v>0</v>
      </c>
      <c r="X83" s="326"/>
      <c r="Y83" s="325">
        <f>_xlfn.IFERROR(Z82/Y82,0)</f>
        <v>0</v>
      </c>
      <c r="Z83" s="326"/>
      <c r="AA83" s="325">
        <f>_xlfn.IFERROR(AB82/AA82,0)</f>
        <v>0</v>
      </c>
      <c r="AB83" s="326"/>
      <c r="AC83" s="374"/>
    </row>
    <row r="84" spans="1:29" ht="54" customHeight="1">
      <c r="A84" s="382" t="s">
        <v>522</v>
      </c>
      <c r="B84" s="373" t="s">
        <v>523</v>
      </c>
      <c r="C84" s="65"/>
      <c r="D84" s="65"/>
      <c r="E84" s="65"/>
      <c r="F84" s="65"/>
      <c r="G84" s="65"/>
      <c r="H84" s="65"/>
      <c r="I84" s="144">
        <v>1</v>
      </c>
      <c r="J84" s="47"/>
      <c r="K84" s="144">
        <v>1</v>
      </c>
      <c r="L84" s="47"/>
      <c r="M84" s="144">
        <v>1</v>
      </c>
      <c r="N84" s="47"/>
      <c r="O84" s="144">
        <v>1</v>
      </c>
      <c r="P84" s="47"/>
      <c r="Q84" s="144">
        <v>1</v>
      </c>
      <c r="R84" s="47"/>
      <c r="S84" s="144">
        <v>1</v>
      </c>
      <c r="T84" s="47"/>
      <c r="U84" s="144">
        <v>1</v>
      </c>
      <c r="V84" s="47"/>
      <c r="W84" s="144">
        <v>1</v>
      </c>
      <c r="X84" s="47"/>
      <c r="Y84" s="144">
        <v>1</v>
      </c>
      <c r="Z84" s="47"/>
      <c r="AA84" s="144">
        <v>1</v>
      </c>
      <c r="AB84" s="47"/>
      <c r="AC84" s="373" t="s">
        <v>524</v>
      </c>
    </row>
    <row r="85" spans="1:29" ht="30.75" customHeight="1">
      <c r="A85" s="366"/>
      <c r="B85" s="374"/>
      <c r="C85" s="325">
        <f>_xlfn.IFERROR(D84/C84,0)</f>
        <v>0</v>
      </c>
      <c r="D85" s="326"/>
      <c r="E85" s="325">
        <f>_xlfn.IFERROR(F84/E84,0)</f>
        <v>0</v>
      </c>
      <c r="F85" s="326"/>
      <c r="G85" s="325">
        <f>_xlfn.IFERROR(H84/G84,0)</f>
        <v>0</v>
      </c>
      <c r="H85" s="326"/>
      <c r="I85" s="325">
        <f>_xlfn.IFERROR(J84/I84,0)</f>
        <v>0</v>
      </c>
      <c r="J85" s="326"/>
      <c r="K85" s="325">
        <f>_xlfn.IFERROR(L84/K84,0)</f>
        <v>0</v>
      </c>
      <c r="L85" s="326"/>
      <c r="M85" s="325">
        <f>_xlfn.IFERROR(N84/M84,0)</f>
        <v>0</v>
      </c>
      <c r="N85" s="326"/>
      <c r="O85" s="325">
        <f>_xlfn.IFERROR(P84/O84,0)</f>
        <v>0</v>
      </c>
      <c r="P85" s="326"/>
      <c r="Q85" s="325">
        <f>_xlfn.IFERROR(R84/Q84,0)</f>
        <v>0</v>
      </c>
      <c r="R85" s="326"/>
      <c r="S85" s="325">
        <f>_xlfn.IFERROR(T84/S84,0)</f>
        <v>0</v>
      </c>
      <c r="T85" s="326"/>
      <c r="U85" s="325">
        <f>_xlfn.IFERROR(V84/U84,0)</f>
        <v>0</v>
      </c>
      <c r="V85" s="326"/>
      <c r="W85" s="325">
        <f>_xlfn.IFERROR(X84/W84,0)</f>
        <v>0</v>
      </c>
      <c r="X85" s="326"/>
      <c r="Y85" s="325">
        <f>_xlfn.IFERROR(Z84/Y84,0)</f>
        <v>0</v>
      </c>
      <c r="Z85" s="326"/>
      <c r="AA85" s="325">
        <f>_xlfn.IFERROR(AB84/AA84,0)</f>
        <v>0</v>
      </c>
      <c r="AB85" s="326"/>
      <c r="AC85" s="374"/>
    </row>
    <row r="86" spans="1:29" ht="54">
      <c r="A86" s="393">
        <v>35</v>
      </c>
      <c r="B86" s="349" t="s">
        <v>165</v>
      </c>
      <c r="C86" s="45"/>
      <c r="D86" s="45"/>
      <c r="E86" s="45"/>
      <c r="F86" s="45"/>
      <c r="G86" s="146">
        <f>100%/8</f>
        <v>0.125</v>
      </c>
      <c r="H86" s="149">
        <v>0.125</v>
      </c>
      <c r="I86" s="146">
        <f>100%/8</f>
        <v>0.125</v>
      </c>
      <c r="J86" s="45"/>
      <c r="K86" s="146">
        <f>100%/8</f>
        <v>0.125</v>
      </c>
      <c r="L86" s="45"/>
      <c r="M86" s="146">
        <f>100%/8</f>
        <v>0.125</v>
      </c>
      <c r="N86" s="45"/>
      <c r="O86" s="146">
        <f>100%/8</f>
        <v>0.125</v>
      </c>
      <c r="P86" s="45"/>
      <c r="Q86" s="146">
        <f>100%/8</f>
        <v>0.125</v>
      </c>
      <c r="R86" s="45"/>
      <c r="S86" s="146">
        <f>100%/8</f>
        <v>0.125</v>
      </c>
      <c r="T86" s="45"/>
      <c r="U86" s="146">
        <f>100%/8</f>
        <v>0.125</v>
      </c>
      <c r="V86" s="95"/>
      <c r="W86" s="95"/>
      <c r="X86" s="95"/>
      <c r="Y86" s="95"/>
      <c r="Z86" s="95"/>
      <c r="AA86" s="145">
        <f>C86+E86+G86+I86+K86+M86+O86+Q86+S86+U86+W86+Y86</f>
        <v>1</v>
      </c>
      <c r="AB86" s="44">
        <f>D86+F86+H86+J86+L86+N86+P86+R86+T86+V86+X86+Z86</f>
        <v>0.125</v>
      </c>
      <c r="AC86" s="91" t="s">
        <v>182</v>
      </c>
    </row>
    <row r="87" spans="1:29" ht="18">
      <c r="A87" s="393"/>
      <c r="B87" s="350"/>
      <c r="C87" s="325">
        <f>_xlfn.IFERROR(D86/C86,0)</f>
        <v>0</v>
      </c>
      <c r="D87" s="326"/>
      <c r="E87" s="325">
        <f>_xlfn.IFERROR(F86/E86,0)</f>
        <v>0</v>
      </c>
      <c r="F87" s="326"/>
      <c r="G87" s="325">
        <f>_xlfn.IFERROR(H86/G86,0)</f>
        <v>1</v>
      </c>
      <c r="H87" s="326"/>
      <c r="I87" s="325">
        <f>_xlfn.IFERROR(J86/I86,0)</f>
        <v>0</v>
      </c>
      <c r="J87" s="326"/>
      <c r="K87" s="325">
        <f>_xlfn.IFERROR(L86/K86,0)</f>
        <v>0</v>
      </c>
      <c r="L87" s="326"/>
      <c r="M87" s="325">
        <f>_xlfn.IFERROR(N86/M86,0)</f>
        <v>0</v>
      </c>
      <c r="N87" s="326"/>
      <c r="O87" s="325">
        <f>_xlfn.IFERROR(P86/O86,0)</f>
        <v>0</v>
      </c>
      <c r="P87" s="326"/>
      <c r="Q87" s="325">
        <f>_xlfn.IFERROR(R86/Q86,0)</f>
        <v>0</v>
      </c>
      <c r="R87" s="326"/>
      <c r="S87" s="325">
        <f>_xlfn.IFERROR(T86/S86,0)</f>
        <v>0</v>
      </c>
      <c r="T87" s="326"/>
      <c r="U87" s="325">
        <f>_xlfn.IFERROR(V86/U86,0)</f>
        <v>0</v>
      </c>
      <c r="V87" s="326"/>
      <c r="W87" s="325">
        <f>_xlfn.IFERROR(X86/W86,0)</f>
        <v>0</v>
      </c>
      <c r="X87" s="326"/>
      <c r="Y87" s="325">
        <f>_xlfn.IFERROR(Z86/Y86,0)</f>
        <v>0</v>
      </c>
      <c r="Z87" s="326"/>
      <c r="AA87" s="325">
        <f>_xlfn.IFERROR(AB86/AA86,0)</f>
        <v>0.125</v>
      </c>
      <c r="AB87" s="326"/>
      <c r="AC87" s="91"/>
    </row>
    <row r="88" spans="1:29" ht="90">
      <c r="A88" s="393">
        <v>36</v>
      </c>
      <c r="B88" s="349" t="s">
        <v>166</v>
      </c>
      <c r="C88" s="95"/>
      <c r="D88" s="95"/>
      <c r="E88" s="95"/>
      <c r="F88" s="95"/>
      <c r="G88" s="144">
        <v>1</v>
      </c>
      <c r="H88" s="96"/>
      <c r="I88" s="95"/>
      <c r="J88" s="95"/>
      <c r="K88" s="95"/>
      <c r="L88" s="95"/>
      <c r="M88" s="95"/>
      <c r="N88" s="95"/>
      <c r="O88" s="95"/>
      <c r="P88" s="95"/>
      <c r="Q88" s="95"/>
      <c r="R88" s="95"/>
      <c r="S88" s="95"/>
      <c r="T88" s="95"/>
      <c r="U88" s="95"/>
      <c r="V88" s="95"/>
      <c r="W88" s="95"/>
      <c r="X88" s="95"/>
      <c r="Y88" s="95"/>
      <c r="Z88" s="95"/>
      <c r="AA88" s="145">
        <f>C88+E88+G88+I88+K88+M88+O88+Q88+S88+U88+W88+Y88</f>
        <v>1</v>
      </c>
      <c r="AB88" s="76">
        <f>D88+F88+H88+J88+L88+N88+P88+R88+T88+V88+X88+Z88</f>
        <v>0</v>
      </c>
      <c r="AC88" s="91" t="s">
        <v>183</v>
      </c>
    </row>
    <row r="89" spans="1:29" ht="18">
      <c r="A89" s="393"/>
      <c r="B89" s="350"/>
      <c r="C89" s="325">
        <f>_xlfn.IFERROR(D88/C88,0)</f>
        <v>0</v>
      </c>
      <c r="D89" s="326"/>
      <c r="E89" s="325">
        <f>_xlfn.IFERROR(F88/E88,0)</f>
        <v>0</v>
      </c>
      <c r="F89" s="326"/>
      <c r="G89" s="325">
        <f>_xlfn.IFERROR(H88/G88,0)</f>
        <v>0</v>
      </c>
      <c r="H89" s="326"/>
      <c r="I89" s="325">
        <f>_xlfn.IFERROR(J88/I88,0)</f>
        <v>0</v>
      </c>
      <c r="J89" s="326"/>
      <c r="K89" s="325">
        <f>_xlfn.IFERROR(L88/K88,0)</f>
        <v>0</v>
      </c>
      <c r="L89" s="326"/>
      <c r="M89" s="325">
        <f>_xlfn.IFERROR(N88/M88,0)</f>
        <v>0</v>
      </c>
      <c r="N89" s="326"/>
      <c r="O89" s="325">
        <f>_xlfn.IFERROR(P88/O88,0)</f>
        <v>0</v>
      </c>
      <c r="P89" s="326"/>
      <c r="Q89" s="325">
        <f>_xlfn.IFERROR(R88/Q88,0)</f>
        <v>0</v>
      </c>
      <c r="R89" s="326"/>
      <c r="S89" s="325">
        <f>_xlfn.IFERROR(T88/S88,0)</f>
        <v>0</v>
      </c>
      <c r="T89" s="326"/>
      <c r="U89" s="325">
        <f>_xlfn.IFERROR(V88/U88,0)</f>
        <v>0</v>
      </c>
      <c r="V89" s="326"/>
      <c r="W89" s="325">
        <f>_xlfn.IFERROR(X88/W88,0)</f>
        <v>0</v>
      </c>
      <c r="X89" s="326"/>
      <c r="Y89" s="325">
        <f>_xlfn.IFERROR(Z88/Y88,0)</f>
        <v>0</v>
      </c>
      <c r="Z89" s="326"/>
      <c r="AA89" s="325">
        <f>_xlfn.IFERROR(AB88/AA88,0)</f>
        <v>0</v>
      </c>
      <c r="AB89" s="326"/>
      <c r="AC89" s="91"/>
    </row>
    <row r="90" spans="1:29" ht="63.75" customHeight="1">
      <c r="A90" s="393">
        <v>37</v>
      </c>
      <c r="B90" s="349" t="s">
        <v>167</v>
      </c>
      <c r="C90" s="95"/>
      <c r="D90" s="95"/>
      <c r="E90" s="95"/>
      <c r="F90" s="95"/>
      <c r="G90" s="144">
        <v>1</v>
      </c>
      <c r="H90" s="96"/>
      <c r="I90" s="95"/>
      <c r="J90" s="95"/>
      <c r="K90" s="95"/>
      <c r="L90" s="95"/>
      <c r="M90" s="95"/>
      <c r="N90" s="95"/>
      <c r="O90" s="95"/>
      <c r="P90" s="95"/>
      <c r="Q90" s="95"/>
      <c r="R90" s="95"/>
      <c r="S90" s="95"/>
      <c r="T90" s="95"/>
      <c r="U90" s="95"/>
      <c r="V90" s="95"/>
      <c r="W90" s="95"/>
      <c r="X90" s="95"/>
      <c r="Y90" s="95"/>
      <c r="Z90" s="95"/>
      <c r="AA90" s="145">
        <f>C90+E90+G90+I90+K90+M90+O90+Q90+S90+U90+W90+Y90</f>
        <v>1</v>
      </c>
      <c r="AB90" s="76">
        <f>D90+F90+H90+J90+L90+N90+P90+R90+T90+V90+X90+Z90</f>
        <v>0</v>
      </c>
      <c r="AC90" s="26" t="s">
        <v>184</v>
      </c>
    </row>
    <row r="91" spans="1:29" ht="18">
      <c r="A91" s="393"/>
      <c r="B91" s="350"/>
      <c r="C91" s="325">
        <f>_xlfn.IFERROR(D90/C90,0)</f>
        <v>0</v>
      </c>
      <c r="D91" s="326"/>
      <c r="E91" s="325">
        <f>_xlfn.IFERROR(F90/E90,0)</f>
        <v>0</v>
      </c>
      <c r="F91" s="326"/>
      <c r="G91" s="325">
        <f>_xlfn.IFERROR(H90/G90,0)</f>
        <v>0</v>
      </c>
      <c r="H91" s="326"/>
      <c r="I91" s="325">
        <f>_xlfn.IFERROR(J90/I90,0)</f>
        <v>0</v>
      </c>
      <c r="J91" s="326"/>
      <c r="K91" s="325">
        <f>_xlfn.IFERROR(L90/K90,0)</f>
        <v>0</v>
      </c>
      <c r="L91" s="326"/>
      <c r="M91" s="325">
        <f>_xlfn.IFERROR(N90/M90,0)</f>
        <v>0</v>
      </c>
      <c r="N91" s="326"/>
      <c r="O91" s="325">
        <f>_xlfn.IFERROR(P90/O90,0)</f>
        <v>0</v>
      </c>
      <c r="P91" s="326"/>
      <c r="Q91" s="325">
        <f>_xlfn.IFERROR(R90/Q90,0)</f>
        <v>0</v>
      </c>
      <c r="R91" s="326"/>
      <c r="S91" s="325">
        <f>_xlfn.IFERROR(T90/S90,0)</f>
        <v>0</v>
      </c>
      <c r="T91" s="326"/>
      <c r="U91" s="325">
        <f>_xlfn.IFERROR(V90/U90,0)</f>
        <v>0</v>
      </c>
      <c r="V91" s="326"/>
      <c r="W91" s="325">
        <f>_xlfn.IFERROR(X90/W90,0)</f>
        <v>0</v>
      </c>
      <c r="X91" s="326"/>
      <c r="Y91" s="325">
        <f>_xlfn.IFERROR(Z90/Y90,0)</f>
        <v>0</v>
      </c>
      <c r="Z91" s="326"/>
      <c r="AA91" s="325">
        <f>_xlfn.IFERROR(AB90/AA90,0)</f>
        <v>0</v>
      </c>
      <c r="AB91" s="326"/>
      <c r="AC91" s="26"/>
    </row>
    <row r="92" spans="1:29" ht="90">
      <c r="A92" s="367">
        <v>38</v>
      </c>
      <c r="B92" s="26" t="s">
        <v>168</v>
      </c>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349" t="s">
        <v>185</v>
      </c>
    </row>
    <row r="93" spans="1:29" ht="48" customHeight="1">
      <c r="A93" s="390"/>
      <c r="B93" s="349" t="s">
        <v>169</v>
      </c>
      <c r="C93" s="95"/>
      <c r="D93" s="95"/>
      <c r="E93" s="95"/>
      <c r="F93" s="95"/>
      <c r="G93" s="95"/>
      <c r="H93" s="95"/>
      <c r="I93" s="147">
        <v>0.25</v>
      </c>
      <c r="J93" s="95"/>
      <c r="K93" s="147">
        <v>0.25</v>
      </c>
      <c r="L93" s="95"/>
      <c r="M93" s="95"/>
      <c r="N93" s="95"/>
      <c r="O93" s="95"/>
      <c r="P93" s="95"/>
      <c r="Q93" s="95"/>
      <c r="R93" s="95"/>
      <c r="S93" s="147">
        <v>0.25</v>
      </c>
      <c r="T93" s="95"/>
      <c r="U93" s="147">
        <v>0.25</v>
      </c>
      <c r="V93" s="95"/>
      <c r="W93" s="95"/>
      <c r="X93" s="95"/>
      <c r="Y93" s="95"/>
      <c r="Z93" s="95"/>
      <c r="AA93" s="145">
        <f>C93+E93+G93+I93+K93+M93+O93+Q93+S93+U93+W93+Y93</f>
        <v>1</v>
      </c>
      <c r="AB93" s="44">
        <f>D93+F93+H93+J93+L93+N93+P93+R93+T93+V93+X93+Z93</f>
        <v>0</v>
      </c>
      <c r="AC93" s="350"/>
    </row>
    <row r="94" spans="1:29" ht="18.75">
      <c r="A94" s="368"/>
      <c r="B94" s="350"/>
      <c r="C94" s="325">
        <f>_xlfn.IFERROR(D93/C93,0)</f>
        <v>0</v>
      </c>
      <c r="D94" s="326"/>
      <c r="E94" s="325">
        <f>_xlfn.IFERROR(F93/E93,0)</f>
        <v>0</v>
      </c>
      <c r="F94" s="326"/>
      <c r="G94" s="325">
        <f>_xlfn.IFERROR(H93/G93,0)</f>
        <v>0</v>
      </c>
      <c r="H94" s="326"/>
      <c r="I94" s="325">
        <f>_xlfn.IFERROR(J93/I93,0)</f>
        <v>0</v>
      </c>
      <c r="J94" s="326"/>
      <c r="K94" s="325">
        <f>_xlfn.IFERROR(L93/K93,0)</f>
        <v>0</v>
      </c>
      <c r="L94" s="326"/>
      <c r="M94" s="325">
        <f>_xlfn.IFERROR(N93/M93,0)</f>
        <v>0</v>
      </c>
      <c r="N94" s="326"/>
      <c r="O94" s="325">
        <f>_xlfn.IFERROR(P93/O93,0)</f>
        <v>0</v>
      </c>
      <c r="P94" s="326"/>
      <c r="Q94" s="325">
        <f>_xlfn.IFERROR(R93/Q93,0)</f>
        <v>0</v>
      </c>
      <c r="R94" s="326"/>
      <c r="S94" s="325">
        <f>_xlfn.IFERROR(T93/S93,0)</f>
        <v>0</v>
      </c>
      <c r="T94" s="326"/>
      <c r="U94" s="325">
        <f>_xlfn.IFERROR(V93/U93,0)</f>
        <v>0</v>
      </c>
      <c r="V94" s="326"/>
      <c r="W94" s="325">
        <f>_xlfn.IFERROR(X93/W93,0)</f>
        <v>0</v>
      </c>
      <c r="X94" s="326"/>
      <c r="Y94" s="325">
        <f>_xlfn.IFERROR(Z93/Y93,0)</f>
        <v>0</v>
      </c>
      <c r="Z94" s="326"/>
      <c r="AA94" s="325">
        <f>_xlfn.IFERROR(AB93/AA93,0)</f>
        <v>0</v>
      </c>
      <c r="AB94" s="326"/>
      <c r="AC94" s="84"/>
    </row>
    <row r="95" spans="1:29" ht="54">
      <c r="A95" s="367">
        <v>39</v>
      </c>
      <c r="B95" s="349" t="s">
        <v>170</v>
      </c>
      <c r="C95" s="95"/>
      <c r="D95" s="95"/>
      <c r="E95" s="95"/>
      <c r="F95" s="95"/>
      <c r="G95" s="95"/>
      <c r="H95" s="95"/>
      <c r="I95" s="95"/>
      <c r="J95" s="95"/>
      <c r="K95" s="147">
        <f>100%/7</f>
        <v>0.14285714285714285</v>
      </c>
      <c r="L95" s="95"/>
      <c r="M95" s="147">
        <f>100%/7</f>
        <v>0.14285714285714285</v>
      </c>
      <c r="N95" s="95"/>
      <c r="O95" s="147">
        <f>100%/7</f>
        <v>0.14285714285714285</v>
      </c>
      <c r="P95" s="95"/>
      <c r="Q95" s="147">
        <f>100%/7</f>
        <v>0.14285714285714285</v>
      </c>
      <c r="R95" s="95"/>
      <c r="S95" s="147">
        <f>100%/7</f>
        <v>0.14285714285714285</v>
      </c>
      <c r="T95" s="95"/>
      <c r="U95" s="147">
        <f>100%/7</f>
        <v>0.14285714285714285</v>
      </c>
      <c r="V95" s="95"/>
      <c r="W95" s="147">
        <f>100%/7</f>
        <v>0.14285714285714285</v>
      </c>
      <c r="X95" s="95"/>
      <c r="Y95" s="95"/>
      <c r="Z95" s="95"/>
      <c r="AA95" s="145">
        <f>C95+E95+G95+I95+K95+M95+O95+Q95+S95+U95+W95+Y95</f>
        <v>0.9999999999999998</v>
      </c>
      <c r="AB95" s="44">
        <f>D95+F95+H95+J95+L95+N95+P95+R95+T95+V95+X95+Z95</f>
        <v>0</v>
      </c>
      <c r="AC95" s="26" t="s">
        <v>186</v>
      </c>
    </row>
    <row r="96" spans="1:29" ht="18.75">
      <c r="A96" s="368"/>
      <c r="B96" s="350"/>
      <c r="C96" s="325">
        <f>_xlfn.IFERROR(D95/C95,0)</f>
        <v>0</v>
      </c>
      <c r="D96" s="326"/>
      <c r="E96" s="325">
        <f>_xlfn.IFERROR(F95/E95,0)</f>
        <v>0</v>
      </c>
      <c r="F96" s="326"/>
      <c r="G96" s="325">
        <f>_xlfn.IFERROR(H95/G95,0)</f>
        <v>0</v>
      </c>
      <c r="H96" s="326"/>
      <c r="I96" s="325">
        <f>_xlfn.IFERROR(J95/I95,0)</f>
        <v>0</v>
      </c>
      <c r="J96" s="326"/>
      <c r="K96" s="325">
        <f>_xlfn.IFERROR(L95/K95,0)</f>
        <v>0</v>
      </c>
      <c r="L96" s="326"/>
      <c r="M96" s="325">
        <f>_xlfn.IFERROR(N95/M95,0)</f>
        <v>0</v>
      </c>
      <c r="N96" s="326"/>
      <c r="O96" s="325">
        <f>_xlfn.IFERROR(P95/O95,0)</f>
        <v>0</v>
      </c>
      <c r="P96" s="326"/>
      <c r="Q96" s="325">
        <f>_xlfn.IFERROR(R95/Q95,0)</f>
        <v>0</v>
      </c>
      <c r="R96" s="326"/>
      <c r="S96" s="325">
        <f>_xlfn.IFERROR(T95/S95,0)</f>
        <v>0</v>
      </c>
      <c r="T96" s="326"/>
      <c r="U96" s="325">
        <f>_xlfn.IFERROR(V95/U95,0)</f>
        <v>0</v>
      </c>
      <c r="V96" s="326"/>
      <c r="W96" s="325">
        <f>_xlfn.IFERROR(X95/W95,0)</f>
        <v>0</v>
      </c>
      <c r="X96" s="326"/>
      <c r="Y96" s="325">
        <f>_xlfn.IFERROR(Z95/Y95,0)</f>
        <v>0</v>
      </c>
      <c r="Z96" s="326"/>
      <c r="AA96" s="325">
        <f>_xlfn.IFERROR(AB95/AA95,0)</f>
        <v>0</v>
      </c>
      <c r="AB96" s="326"/>
      <c r="AC96" s="84"/>
    </row>
    <row r="97" spans="1:29" ht="42" customHeight="1">
      <c r="A97" s="403">
        <v>40</v>
      </c>
      <c r="B97" s="405" t="s">
        <v>458</v>
      </c>
      <c r="C97" s="95"/>
      <c r="D97" s="95"/>
      <c r="E97" s="95"/>
      <c r="F97" s="95"/>
      <c r="G97" s="97"/>
      <c r="H97" s="98"/>
      <c r="I97" s="144">
        <v>1</v>
      </c>
      <c r="J97" s="47"/>
      <c r="K97" s="144">
        <v>1</v>
      </c>
      <c r="L97" s="47"/>
      <c r="M97" s="144">
        <v>1</v>
      </c>
      <c r="N97" s="47"/>
      <c r="O97" s="144">
        <v>1</v>
      </c>
      <c r="P97" s="47"/>
      <c r="Q97" s="144">
        <v>1</v>
      </c>
      <c r="R97" s="47"/>
      <c r="S97" s="144">
        <v>1</v>
      </c>
      <c r="T97" s="47"/>
      <c r="U97" s="144">
        <v>1</v>
      </c>
      <c r="V97" s="47"/>
      <c r="W97" s="144">
        <v>1</v>
      </c>
      <c r="X97" s="47"/>
      <c r="Y97" s="144">
        <v>1</v>
      </c>
      <c r="Z97" s="47"/>
      <c r="AA97" s="144">
        <v>1</v>
      </c>
      <c r="AB97" s="157">
        <v>0</v>
      </c>
      <c r="AC97" s="33" t="s">
        <v>459</v>
      </c>
    </row>
    <row r="98" spans="1:29" ht="13.5" customHeight="1">
      <c r="A98" s="404"/>
      <c r="B98" s="406"/>
      <c r="C98" s="325">
        <f>_xlfn.IFERROR(D97/C97,0)</f>
        <v>0</v>
      </c>
      <c r="D98" s="326"/>
      <c r="E98" s="325">
        <f>_xlfn.IFERROR(F97/E97,0)</f>
        <v>0</v>
      </c>
      <c r="F98" s="326"/>
      <c r="G98" s="353">
        <v>0</v>
      </c>
      <c r="H98" s="407"/>
      <c r="I98" s="325">
        <f>_xlfn.IFERROR(J97/I97,0)</f>
        <v>0</v>
      </c>
      <c r="J98" s="326"/>
      <c r="K98" s="325">
        <f>_xlfn.IFERROR(L97/K97,0)</f>
        <v>0</v>
      </c>
      <c r="L98" s="326"/>
      <c r="M98" s="325">
        <f>_xlfn.IFERROR(N97/M97,0)</f>
        <v>0</v>
      </c>
      <c r="N98" s="326"/>
      <c r="O98" s="325">
        <f>_xlfn.IFERROR(P97/O97,0)</f>
        <v>0</v>
      </c>
      <c r="P98" s="326"/>
      <c r="Q98" s="325">
        <f>_xlfn.IFERROR(R97/Q97,0)</f>
        <v>0</v>
      </c>
      <c r="R98" s="326"/>
      <c r="S98" s="325">
        <f>_xlfn.IFERROR(T97/S97,0)</f>
        <v>0</v>
      </c>
      <c r="T98" s="326"/>
      <c r="U98" s="325">
        <f>_xlfn.IFERROR(V97/U97,0)</f>
        <v>0</v>
      </c>
      <c r="V98" s="326"/>
      <c r="W98" s="325">
        <f>_xlfn.IFERROR(X97/W97,0)</f>
        <v>0</v>
      </c>
      <c r="X98" s="326"/>
      <c r="Y98" s="325">
        <f>_xlfn.IFERROR(Z97/Y97,0)</f>
        <v>0</v>
      </c>
      <c r="Z98" s="326"/>
      <c r="AA98" s="325">
        <f>_xlfn.IFERROR(AB97/AA97,0)</f>
        <v>0</v>
      </c>
      <c r="AB98" s="326"/>
      <c r="AC98" s="34"/>
    </row>
    <row r="99" ht="13.5" customHeight="1"/>
    <row r="112" spans="1:29" ht="15">
      <c r="A112" s="21"/>
      <c r="B112" s="7"/>
      <c r="AC112" s="7"/>
    </row>
    <row r="113" spans="1:29" ht="15">
      <c r="A113" s="21"/>
      <c r="B113" s="7"/>
      <c r="AC113" s="7"/>
    </row>
  </sheetData>
  <sheetProtection/>
  <mergeCells count="662">
    <mergeCell ref="B90:B91"/>
    <mergeCell ref="B93:B94"/>
    <mergeCell ref="B95:B96"/>
    <mergeCell ref="B70:B71"/>
    <mergeCell ref="B72:B73"/>
    <mergeCell ref="B74:B75"/>
    <mergeCell ref="B76:B77"/>
    <mergeCell ref="B86:B87"/>
    <mergeCell ref="B88:B89"/>
    <mergeCell ref="B78:B79"/>
    <mergeCell ref="B58:B59"/>
    <mergeCell ref="B60:B61"/>
    <mergeCell ref="B62:B63"/>
    <mergeCell ref="B64:B65"/>
    <mergeCell ref="B66:B67"/>
    <mergeCell ref="B68:B69"/>
    <mergeCell ref="B43:B44"/>
    <mergeCell ref="B45:B46"/>
    <mergeCell ref="B47:B48"/>
    <mergeCell ref="B52:B53"/>
    <mergeCell ref="B54:B55"/>
    <mergeCell ref="B56:B57"/>
    <mergeCell ref="Y85:Z85"/>
    <mergeCell ref="AA85:AB85"/>
    <mergeCell ref="B9:B10"/>
    <mergeCell ref="B11:B12"/>
    <mergeCell ref="B14:B15"/>
    <mergeCell ref="B16:B17"/>
    <mergeCell ref="B19:B20"/>
    <mergeCell ref="B29:B30"/>
    <mergeCell ref="B36:B37"/>
    <mergeCell ref="B38:B39"/>
    <mergeCell ref="M85:N85"/>
    <mergeCell ref="O85:P85"/>
    <mergeCell ref="Q85:R85"/>
    <mergeCell ref="S85:T85"/>
    <mergeCell ref="U85:V85"/>
    <mergeCell ref="W85:X85"/>
    <mergeCell ref="Y83:Z83"/>
    <mergeCell ref="AA83:AB83"/>
    <mergeCell ref="A84:A85"/>
    <mergeCell ref="B84:B85"/>
    <mergeCell ref="AC84:AC85"/>
    <mergeCell ref="C85:D85"/>
    <mergeCell ref="E85:F85"/>
    <mergeCell ref="G85:H85"/>
    <mergeCell ref="I85:J85"/>
    <mergeCell ref="K85:L85"/>
    <mergeCell ref="M83:N83"/>
    <mergeCell ref="O83:P83"/>
    <mergeCell ref="Q83:R83"/>
    <mergeCell ref="S83:T83"/>
    <mergeCell ref="U83:V83"/>
    <mergeCell ref="W83:X83"/>
    <mergeCell ref="AA50:AB50"/>
    <mergeCell ref="B80:B81"/>
    <mergeCell ref="A78:A81"/>
    <mergeCell ref="A82:A83"/>
    <mergeCell ref="B82:B83"/>
    <mergeCell ref="AC82:AC83"/>
    <mergeCell ref="C83:D83"/>
    <mergeCell ref="E83:F83"/>
    <mergeCell ref="G83:H83"/>
    <mergeCell ref="I83:J83"/>
    <mergeCell ref="S34:T34"/>
    <mergeCell ref="U34:V34"/>
    <mergeCell ref="W34:X34"/>
    <mergeCell ref="Y34:Z34"/>
    <mergeCell ref="AA34:AB34"/>
    <mergeCell ref="Q50:R50"/>
    <mergeCell ref="S50:T50"/>
    <mergeCell ref="U50:V50"/>
    <mergeCell ref="W50:X50"/>
    <mergeCell ref="Y50:Z50"/>
    <mergeCell ref="B22:B23"/>
    <mergeCell ref="B24:B25"/>
    <mergeCell ref="AC22:AC23"/>
    <mergeCell ref="AC24:AC25"/>
    <mergeCell ref="AC27:AC28"/>
    <mergeCell ref="B33:B34"/>
    <mergeCell ref="O28:P28"/>
    <mergeCell ref="Q28:R28"/>
    <mergeCell ref="S28:T28"/>
    <mergeCell ref="U28:V28"/>
    <mergeCell ref="A49:A50"/>
    <mergeCell ref="B49:B50"/>
    <mergeCell ref="AC49:AC50"/>
    <mergeCell ref="C50:D50"/>
    <mergeCell ref="E50:F50"/>
    <mergeCell ref="G50:H50"/>
    <mergeCell ref="I50:J50"/>
    <mergeCell ref="K50:L50"/>
    <mergeCell ref="M50:N50"/>
    <mergeCell ref="O50:P50"/>
    <mergeCell ref="A33:A34"/>
    <mergeCell ref="AC33:AC34"/>
    <mergeCell ref="C34:D34"/>
    <mergeCell ref="E34:F34"/>
    <mergeCell ref="G34:H34"/>
    <mergeCell ref="I34:J34"/>
    <mergeCell ref="K34:L34"/>
    <mergeCell ref="M34:N34"/>
    <mergeCell ref="O34:P34"/>
    <mergeCell ref="Q34:R34"/>
    <mergeCell ref="Y98:Z98"/>
    <mergeCell ref="AA98:AB98"/>
    <mergeCell ref="S98:T98"/>
    <mergeCell ref="U98:V98"/>
    <mergeCell ref="W98:X98"/>
    <mergeCell ref="C98:D98"/>
    <mergeCell ref="E98:F98"/>
    <mergeCell ref="G98:H98"/>
    <mergeCell ref="I98:J98"/>
    <mergeCell ref="K98:L98"/>
    <mergeCell ref="M98:N98"/>
    <mergeCell ref="A97:A98"/>
    <mergeCell ref="O98:P98"/>
    <mergeCell ref="Q98:R98"/>
    <mergeCell ref="B97:B98"/>
    <mergeCell ref="U94:V94"/>
    <mergeCell ref="C94:D94"/>
    <mergeCell ref="E94:F94"/>
    <mergeCell ref="G94:H94"/>
    <mergeCell ref="I94:J94"/>
    <mergeCell ref="W94:X94"/>
    <mergeCell ref="Y94:Z94"/>
    <mergeCell ref="AA94:AB94"/>
    <mergeCell ref="AC92:AC93"/>
    <mergeCell ref="AA96:AB96"/>
    <mergeCell ref="U96:V96"/>
    <mergeCell ref="W96:X96"/>
    <mergeCell ref="Y96:Z96"/>
    <mergeCell ref="K94:L94"/>
    <mergeCell ref="M94:N94"/>
    <mergeCell ref="O94:P94"/>
    <mergeCell ref="Q94:R94"/>
    <mergeCell ref="S94:T94"/>
    <mergeCell ref="O96:P96"/>
    <mergeCell ref="Q96:R96"/>
    <mergeCell ref="S96:T96"/>
    <mergeCell ref="C96:D96"/>
    <mergeCell ref="E96:F96"/>
    <mergeCell ref="G96:H96"/>
    <mergeCell ref="I96:J96"/>
    <mergeCell ref="K96:L96"/>
    <mergeCell ref="M96:N96"/>
    <mergeCell ref="Q91:R91"/>
    <mergeCell ref="S91:T91"/>
    <mergeCell ref="U91:V91"/>
    <mergeCell ref="W91:X91"/>
    <mergeCell ref="Y91:Z91"/>
    <mergeCell ref="AA91:AB91"/>
    <mergeCell ref="C91:D91"/>
    <mergeCell ref="E91:F91"/>
    <mergeCell ref="I91:J91"/>
    <mergeCell ref="K91:L91"/>
    <mergeCell ref="M91:N91"/>
    <mergeCell ref="O91:P91"/>
    <mergeCell ref="Q89:R89"/>
    <mergeCell ref="S89:T89"/>
    <mergeCell ref="U89:V89"/>
    <mergeCell ref="W89:X89"/>
    <mergeCell ref="Y89:Z89"/>
    <mergeCell ref="AA89:AB89"/>
    <mergeCell ref="U87:V87"/>
    <mergeCell ref="W87:X87"/>
    <mergeCell ref="Y87:Z87"/>
    <mergeCell ref="AA87:AB87"/>
    <mergeCell ref="C89:D89"/>
    <mergeCell ref="E89:F89"/>
    <mergeCell ref="I89:J89"/>
    <mergeCell ref="K89:L89"/>
    <mergeCell ref="M89:N89"/>
    <mergeCell ref="O89:P89"/>
    <mergeCell ref="C87:D87"/>
    <mergeCell ref="E87:F87"/>
    <mergeCell ref="G87:H87"/>
    <mergeCell ref="I87:J87"/>
    <mergeCell ref="K87:L87"/>
    <mergeCell ref="M87:N87"/>
    <mergeCell ref="O87:P87"/>
    <mergeCell ref="Q87:R87"/>
    <mergeCell ref="S87:T87"/>
    <mergeCell ref="O81:P81"/>
    <mergeCell ref="Q81:R81"/>
    <mergeCell ref="S81:T81"/>
    <mergeCell ref="C81:D81"/>
    <mergeCell ref="E81:F81"/>
    <mergeCell ref="G81:H81"/>
    <mergeCell ref="I81:J81"/>
    <mergeCell ref="K81:L81"/>
    <mergeCell ref="M81:N81"/>
    <mergeCell ref="W79:X79"/>
    <mergeCell ref="Y79:Z79"/>
    <mergeCell ref="AA79:AB79"/>
    <mergeCell ref="U81:V81"/>
    <mergeCell ref="W81:X81"/>
    <mergeCell ref="Y81:Z81"/>
    <mergeCell ref="AA81:AB81"/>
    <mergeCell ref="AA77:AB77"/>
    <mergeCell ref="C79:D79"/>
    <mergeCell ref="E79:F79"/>
    <mergeCell ref="G79:H79"/>
    <mergeCell ref="K79:L79"/>
    <mergeCell ref="M79:N79"/>
    <mergeCell ref="O79:P79"/>
    <mergeCell ref="Q79:R79"/>
    <mergeCell ref="S79:T79"/>
    <mergeCell ref="U79:V79"/>
    <mergeCell ref="O77:P77"/>
    <mergeCell ref="Q77:R77"/>
    <mergeCell ref="S77:T77"/>
    <mergeCell ref="U77:V77"/>
    <mergeCell ref="W77:X77"/>
    <mergeCell ref="Y77:Z77"/>
    <mergeCell ref="C77:D77"/>
    <mergeCell ref="E77:F77"/>
    <mergeCell ref="G77:H77"/>
    <mergeCell ref="I77:J77"/>
    <mergeCell ref="K77:L77"/>
    <mergeCell ref="M77:N77"/>
    <mergeCell ref="O75:P75"/>
    <mergeCell ref="Q75:R75"/>
    <mergeCell ref="S75:T75"/>
    <mergeCell ref="W75:X75"/>
    <mergeCell ref="Y75:Z75"/>
    <mergeCell ref="AA75:AB75"/>
    <mergeCell ref="U73:V73"/>
    <mergeCell ref="W73:X73"/>
    <mergeCell ref="Y73:Z73"/>
    <mergeCell ref="AA73:AB73"/>
    <mergeCell ref="C75:D75"/>
    <mergeCell ref="E75:F75"/>
    <mergeCell ref="G75:H75"/>
    <mergeCell ref="I75:J75"/>
    <mergeCell ref="K75:L75"/>
    <mergeCell ref="M75:N75"/>
    <mergeCell ref="AA71:AB71"/>
    <mergeCell ref="C73:D73"/>
    <mergeCell ref="E73:F73"/>
    <mergeCell ref="G73:H73"/>
    <mergeCell ref="I73:J73"/>
    <mergeCell ref="K73:L73"/>
    <mergeCell ref="M73:N73"/>
    <mergeCell ref="O73:P73"/>
    <mergeCell ref="Q73:R73"/>
    <mergeCell ref="S73:T73"/>
    <mergeCell ref="O71:P71"/>
    <mergeCell ref="Q71:R71"/>
    <mergeCell ref="S71:T71"/>
    <mergeCell ref="U71:V71"/>
    <mergeCell ref="W71:X71"/>
    <mergeCell ref="Y71:Z71"/>
    <mergeCell ref="U69:V69"/>
    <mergeCell ref="W69:X69"/>
    <mergeCell ref="Y69:Z69"/>
    <mergeCell ref="AA69:AB69"/>
    <mergeCell ref="C71:D71"/>
    <mergeCell ref="E71:F71"/>
    <mergeCell ref="G71:H71"/>
    <mergeCell ref="I71:J71"/>
    <mergeCell ref="K71:L71"/>
    <mergeCell ref="M71:N71"/>
    <mergeCell ref="AA67:AB67"/>
    <mergeCell ref="C69:D69"/>
    <mergeCell ref="E69:F69"/>
    <mergeCell ref="G69:H69"/>
    <mergeCell ref="I69:J69"/>
    <mergeCell ref="K69:L69"/>
    <mergeCell ref="M69:N69"/>
    <mergeCell ref="O69:P69"/>
    <mergeCell ref="Q69:R69"/>
    <mergeCell ref="S69:T69"/>
    <mergeCell ref="O67:P67"/>
    <mergeCell ref="Q67:R67"/>
    <mergeCell ref="S67:T67"/>
    <mergeCell ref="U67:V67"/>
    <mergeCell ref="W67:X67"/>
    <mergeCell ref="Y67:Z67"/>
    <mergeCell ref="C67:D67"/>
    <mergeCell ref="E67:F67"/>
    <mergeCell ref="G67:H67"/>
    <mergeCell ref="I67:J67"/>
    <mergeCell ref="K67:L67"/>
    <mergeCell ref="M67:N67"/>
    <mergeCell ref="Q65:R65"/>
    <mergeCell ref="S65:T65"/>
    <mergeCell ref="U65:V65"/>
    <mergeCell ref="W65:X65"/>
    <mergeCell ref="Y65:Z65"/>
    <mergeCell ref="AA65:AB65"/>
    <mergeCell ref="W63:X63"/>
    <mergeCell ref="Y63:Z63"/>
    <mergeCell ref="AA63:AB63"/>
    <mergeCell ref="C65:D65"/>
    <mergeCell ref="E65:F65"/>
    <mergeCell ref="G65:H65"/>
    <mergeCell ref="I65:J65"/>
    <mergeCell ref="K65:L65"/>
    <mergeCell ref="M65:N65"/>
    <mergeCell ref="O65:P65"/>
    <mergeCell ref="W61:X61"/>
    <mergeCell ref="Y61:Z61"/>
    <mergeCell ref="AA61:AB61"/>
    <mergeCell ref="C63:D63"/>
    <mergeCell ref="E63:F63"/>
    <mergeCell ref="G63:H63"/>
    <mergeCell ref="I63:J63"/>
    <mergeCell ref="M63:N63"/>
    <mergeCell ref="O63:P63"/>
    <mergeCell ref="Q63:R63"/>
    <mergeCell ref="W59:X59"/>
    <mergeCell ref="Y59:Z59"/>
    <mergeCell ref="AA59:AB59"/>
    <mergeCell ref="C61:D61"/>
    <mergeCell ref="E61:F61"/>
    <mergeCell ref="G61:H61"/>
    <mergeCell ref="I61:J61"/>
    <mergeCell ref="K61:L61"/>
    <mergeCell ref="M61:N61"/>
    <mergeCell ref="O61:P61"/>
    <mergeCell ref="W57:X57"/>
    <mergeCell ref="Y57:Z57"/>
    <mergeCell ref="AA57:AB57"/>
    <mergeCell ref="C59:D59"/>
    <mergeCell ref="E59:F59"/>
    <mergeCell ref="G59:H59"/>
    <mergeCell ref="I59:J59"/>
    <mergeCell ref="K59:L59"/>
    <mergeCell ref="M59:N59"/>
    <mergeCell ref="Q59:R59"/>
    <mergeCell ref="W55:X55"/>
    <mergeCell ref="Y55:Z55"/>
    <mergeCell ref="AA55:AB55"/>
    <mergeCell ref="C57:D57"/>
    <mergeCell ref="E57:F57"/>
    <mergeCell ref="G57:H57"/>
    <mergeCell ref="I57:J57"/>
    <mergeCell ref="K57:L57"/>
    <mergeCell ref="O57:P57"/>
    <mergeCell ref="Q57:R57"/>
    <mergeCell ref="AA53:AB53"/>
    <mergeCell ref="C55:D55"/>
    <mergeCell ref="E55:F55"/>
    <mergeCell ref="G55:H55"/>
    <mergeCell ref="I55:J55"/>
    <mergeCell ref="K55:L55"/>
    <mergeCell ref="M55:N55"/>
    <mergeCell ref="O55:P55"/>
    <mergeCell ref="Q55:R55"/>
    <mergeCell ref="S55:T55"/>
    <mergeCell ref="O53:P53"/>
    <mergeCell ref="Q53:R53"/>
    <mergeCell ref="S53:T53"/>
    <mergeCell ref="U53:V53"/>
    <mergeCell ref="W53:X53"/>
    <mergeCell ref="Y53:Z53"/>
    <mergeCell ref="C53:D53"/>
    <mergeCell ref="E53:F53"/>
    <mergeCell ref="G53:H53"/>
    <mergeCell ref="I53:J53"/>
    <mergeCell ref="K53:L53"/>
    <mergeCell ref="M53:N53"/>
    <mergeCell ref="O48:P48"/>
    <mergeCell ref="Q48:R48"/>
    <mergeCell ref="S48:T48"/>
    <mergeCell ref="U48:V48"/>
    <mergeCell ref="W48:X48"/>
    <mergeCell ref="AA48:AB48"/>
    <mergeCell ref="Y48:Z48"/>
    <mergeCell ref="C48:D48"/>
    <mergeCell ref="E48:F48"/>
    <mergeCell ref="G48:H48"/>
    <mergeCell ref="I48:J48"/>
    <mergeCell ref="K48:L48"/>
    <mergeCell ref="M48:N48"/>
    <mergeCell ref="O46:P46"/>
    <mergeCell ref="Q46:R46"/>
    <mergeCell ref="U46:V46"/>
    <mergeCell ref="W46:X46"/>
    <mergeCell ref="Y46:Z46"/>
    <mergeCell ref="AA46:AB46"/>
    <mergeCell ref="S46:T46"/>
    <mergeCell ref="C46:D46"/>
    <mergeCell ref="E46:F46"/>
    <mergeCell ref="G46:H46"/>
    <mergeCell ref="I46:J46"/>
    <mergeCell ref="K46:L46"/>
    <mergeCell ref="M46:N46"/>
    <mergeCell ref="O44:P44"/>
    <mergeCell ref="Q44:R44"/>
    <mergeCell ref="S44:T44"/>
    <mergeCell ref="U44:V44"/>
    <mergeCell ref="Y44:Z44"/>
    <mergeCell ref="AA44:AB44"/>
    <mergeCell ref="W44:X44"/>
    <mergeCell ref="C44:D44"/>
    <mergeCell ref="E44:F44"/>
    <mergeCell ref="G44:H44"/>
    <mergeCell ref="I44:J44"/>
    <mergeCell ref="K44:L44"/>
    <mergeCell ref="M44:N44"/>
    <mergeCell ref="O42:P42"/>
    <mergeCell ref="Q42:R42"/>
    <mergeCell ref="S42:T42"/>
    <mergeCell ref="U42:V42"/>
    <mergeCell ref="Y42:Z42"/>
    <mergeCell ref="AA42:AB42"/>
    <mergeCell ref="W42:X42"/>
    <mergeCell ref="C42:D42"/>
    <mergeCell ref="E42:F42"/>
    <mergeCell ref="G42:H42"/>
    <mergeCell ref="I42:J42"/>
    <mergeCell ref="K42:L42"/>
    <mergeCell ref="M42:N42"/>
    <mergeCell ref="Q39:R39"/>
    <mergeCell ref="S39:T39"/>
    <mergeCell ref="U39:V39"/>
    <mergeCell ref="W39:X39"/>
    <mergeCell ref="Y39:Z39"/>
    <mergeCell ref="AA39:AB39"/>
    <mergeCell ref="C39:D39"/>
    <mergeCell ref="E39:F39"/>
    <mergeCell ref="G39:H39"/>
    <mergeCell ref="I39:J39"/>
    <mergeCell ref="M39:N39"/>
    <mergeCell ref="O39:P39"/>
    <mergeCell ref="K39:L39"/>
    <mergeCell ref="Q37:R37"/>
    <mergeCell ref="S37:T37"/>
    <mergeCell ref="U37:V37"/>
    <mergeCell ref="W37:X37"/>
    <mergeCell ref="Y37:Z37"/>
    <mergeCell ref="AA37:AB37"/>
    <mergeCell ref="C37:D37"/>
    <mergeCell ref="E37:F37"/>
    <mergeCell ref="G37:H37"/>
    <mergeCell ref="K37:L37"/>
    <mergeCell ref="M37:N37"/>
    <mergeCell ref="O37:P37"/>
    <mergeCell ref="I37:J37"/>
    <mergeCell ref="Q25:R25"/>
    <mergeCell ref="U25:V25"/>
    <mergeCell ref="W25:X25"/>
    <mergeCell ref="Y25:Z25"/>
    <mergeCell ref="AA28:AB28"/>
    <mergeCell ref="C30:D30"/>
    <mergeCell ref="E30:F30"/>
    <mergeCell ref="G30:H30"/>
    <mergeCell ref="I30:J30"/>
    <mergeCell ref="K30:L30"/>
    <mergeCell ref="O25:P25"/>
    <mergeCell ref="AA25:AB25"/>
    <mergeCell ref="C28:D28"/>
    <mergeCell ref="E28:F28"/>
    <mergeCell ref="I28:J28"/>
    <mergeCell ref="K28:L28"/>
    <mergeCell ref="M28:N28"/>
    <mergeCell ref="G28:H28"/>
    <mergeCell ref="W28:X28"/>
    <mergeCell ref="Y28:Z28"/>
    <mergeCell ref="C25:D25"/>
    <mergeCell ref="E25:F25"/>
    <mergeCell ref="G25:H25"/>
    <mergeCell ref="I25:J25"/>
    <mergeCell ref="K25:L25"/>
    <mergeCell ref="M25:N25"/>
    <mergeCell ref="O23:P23"/>
    <mergeCell ref="Q23:R23"/>
    <mergeCell ref="S23:T23"/>
    <mergeCell ref="W23:X23"/>
    <mergeCell ref="Y23:Z23"/>
    <mergeCell ref="AA23:AB23"/>
    <mergeCell ref="C23:D23"/>
    <mergeCell ref="E23:F23"/>
    <mergeCell ref="G23:H23"/>
    <mergeCell ref="I23:J23"/>
    <mergeCell ref="K23:L23"/>
    <mergeCell ref="M23:N23"/>
    <mergeCell ref="O20:P20"/>
    <mergeCell ref="Q20:R20"/>
    <mergeCell ref="S20:T20"/>
    <mergeCell ref="U20:V20"/>
    <mergeCell ref="Y20:Z20"/>
    <mergeCell ref="AA20:AB20"/>
    <mergeCell ref="S17:T17"/>
    <mergeCell ref="U17:V17"/>
    <mergeCell ref="Y17:Z17"/>
    <mergeCell ref="AA17:AB17"/>
    <mergeCell ref="C20:D20"/>
    <mergeCell ref="E20:F20"/>
    <mergeCell ref="G20:H20"/>
    <mergeCell ref="I20:J20"/>
    <mergeCell ref="K20:L20"/>
    <mergeCell ref="M20:N20"/>
    <mergeCell ref="U12:V12"/>
    <mergeCell ref="W12:X12"/>
    <mergeCell ref="Y15:Z15"/>
    <mergeCell ref="AA15:AB15"/>
    <mergeCell ref="C17:D17"/>
    <mergeCell ref="E17:F17"/>
    <mergeCell ref="G17:H17"/>
    <mergeCell ref="I17:J17"/>
    <mergeCell ref="K17:L17"/>
    <mergeCell ref="Q17:R17"/>
    <mergeCell ref="AA12:AB12"/>
    <mergeCell ref="C12:D12"/>
    <mergeCell ref="E12:F12"/>
    <mergeCell ref="G12:H12"/>
    <mergeCell ref="I12:J12"/>
    <mergeCell ref="K12:L12"/>
    <mergeCell ref="M12:N12"/>
    <mergeCell ref="O12:P12"/>
    <mergeCell ref="Q12:R12"/>
    <mergeCell ref="S12:T12"/>
    <mergeCell ref="Q10:R10"/>
    <mergeCell ref="S10:T10"/>
    <mergeCell ref="U10:V10"/>
    <mergeCell ref="W10:X10"/>
    <mergeCell ref="Y10:Z10"/>
    <mergeCell ref="AA10:AB10"/>
    <mergeCell ref="AA30:AB30"/>
    <mergeCell ref="C15:D15"/>
    <mergeCell ref="E15:F15"/>
    <mergeCell ref="G15:H15"/>
    <mergeCell ref="C10:D10"/>
    <mergeCell ref="E10:F10"/>
    <mergeCell ref="G10:H10"/>
    <mergeCell ref="K10:L10"/>
    <mergeCell ref="M10:N10"/>
    <mergeCell ref="O10:P10"/>
    <mergeCell ref="G89:H89"/>
    <mergeCell ref="G91:H91"/>
    <mergeCell ref="I15:J15"/>
    <mergeCell ref="K15:L15"/>
    <mergeCell ref="M15:N15"/>
    <mergeCell ref="O15:P15"/>
    <mergeCell ref="M30:N30"/>
    <mergeCell ref="O30:P30"/>
    <mergeCell ref="M17:N17"/>
    <mergeCell ref="O17:P17"/>
    <mergeCell ref="I79:J79"/>
    <mergeCell ref="S57:T57"/>
    <mergeCell ref="U57:V57"/>
    <mergeCell ref="S59:T59"/>
    <mergeCell ref="U59:V59"/>
    <mergeCell ref="Q61:R61"/>
    <mergeCell ref="S61:T61"/>
    <mergeCell ref="U61:V61"/>
    <mergeCell ref="S63:T63"/>
    <mergeCell ref="U63:V63"/>
    <mergeCell ref="S30:T30"/>
    <mergeCell ref="U30:V30"/>
    <mergeCell ref="W30:X30"/>
    <mergeCell ref="I10:J10"/>
    <mergeCell ref="Y12:Z12"/>
    <mergeCell ref="W17:X17"/>
    <mergeCell ref="W20:X20"/>
    <mergeCell ref="U23:V23"/>
    <mergeCell ref="S25:T25"/>
    <mergeCell ref="Y30:Z30"/>
    <mergeCell ref="Q15:R15"/>
    <mergeCell ref="S15:T15"/>
    <mergeCell ref="U15:V15"/>
    <mergeCell ref="W15:X15"/>
    <mergeCell ref="B1:AB1"/>
    <mergeCell ref="B2:AB2"/>
    <mergeCell ref="K3:L3"/>
    <mergeCell ref="M3:N3"/>
    <mergeCell ref="O3:P3"/>
    <mergeCell ref="Q3:R3"/>
    <mergeCell ref="A3:A5"/>
    <mergeCell ref="B3:B5"/>
    <mergeCell ref="C3:D3"/>
    <mergeCell ref="E3:F3"/>
    <mergeCell ref="G3:H3"/>
    <mergeCell ref="I3:J3"/>
    <mergeCell ref="C5:D5"/>
    <mergeCell ref="E5:F5"/>
    <mergeCell ref="G5:H5"/>
    <mergeCell ref="I5:J5"/>
    <mergeCell ref="S3:T3"/>
    <mergeCell ref="U3:V3"/>
    <mergeCell ref="W3:X3"/>
    <mergeCell ref="Y3:Z3"/>
    <mergeCell ref="AA3:AB3"/>
    <mergeCell ref="AC3:AC5"/>
    <mergeCell ref="W5:X5"/>
    <mergeCell ref="Y5:Z5"/>
    <mergeCell ref="AA5:AB5"/>
    <mergeCell ref="K5:L5"/>
    <mergeCell ref="M5:N5"/>
    <mergeCell ref="O5:P5"/>
    <mergeCell ref="Q5:R5"/>
    <mergeCell ref="S5:T5"/>
    <mergeCell ref="U5:V5"/>
    <mergeCell ref="B7:AB7"/>
    <mergeCell ref="A8:AC8"/>
    <mergeCell ref="A9:A10"/>
    <mergeCell ref="A18:AC18"/>
    <mergeCell ref="A19:A20"/>
    <mergeCell ref="A22:A23"/>
    <mergeCell ref="A13:AC13"/>
    <mergeCell ref="A14:A15"/>
    <mergeCell ref="A16:A17"/>
    <mergeCell ref="A11:A12"/>
    <mergeCell ref="A21:AC21"/>
    <mergeCell ref="A24:A25"/>
    <mergeCell ref="A26:AC26"/>
    <mergeCell ref="A27:A28"/>
    <mergeCell ref="A36:A37"/>
    <mergeCell ref="A38:A39"/>
    <mergeCell ref="E32:F32"/>
    <mergeCell ref="G32:H32"/>
    <mergeCell ref="I32:J32"/>
    <mergeCell ref="K32:L32"/>
    <mergeCell ref="A76:A77"/>
    <mergeCell ref="A56:A57"/>
    <mergeCell ref="A58:A59"/>
    <mergeCell ref="A60:A61"/>
    <mergeCell ref="A62:A63"/>
    <mergeCell ref="A64:A65"/>
    <mergeCell ref="A90:A91"/>
    <mergeCell ref="A68:A69"/>
    <mergeCell ref="A70:A71"/>
    <mergeCell ref="A72:A73"/>
    <mergeCell ref="A35:AC35"/>
    <mergeCell ref="A40:AC40"/>
    <mergeCell ref="A47:A48"/>
    <mergeCell ref="A51:AC51"/>
    <mergeCell ref="A52:A53"/>
    <mergeCell ref="A41:A42"/>
    <mergeCell ref="C32:D32"/>
    <mergeCell ref="A74:A75"/>
    <mergeCell ref="U55:V55"/>
    <mergeCell ref="M57:N57"/>
    <mergeCell ref="O59:P59"/>
    <mergeCell ref="K63:L63"/>
    <mergeCell ref="A66:A67"/>
    <mergeCell ref="A43:A44"/>
    <mergeCell ref="B41:B42"/>
    <mergeCell ref="U75:V75"/>
    <mergeCell ref="W32:X32"/>
    <mergeCell ref="A95:A96"/>
    <mergeCell ref="A92:A94"/>
    <mergeCell ref="A54:A55"/>
    <mergeCell ref="A45:A46"/>
    <mergeCell ref="Q30:R30"/>
    <mergeCell ref="A86:A87"/>
    <mergeCell ref="A88:A89"/>
    <mergeCell ref="A29:A30"/>
    <mergeCell ref="K83:L83"/>
    <mergeCell ref="Y32:Z32"/>
    <mergeCell ref="M32:N32"/>
    <mergeCell ref="AA32:AB32"/>
    <mergeCell ref="B31:B32"/>
    <mergeCell ref="A31:A32"/>
    <mergeCell ref="AC31:AC32"/>
    <mergeCell ref="O32:P32"/>
    <mergeCell ref="Q32:R32"/>
    <mergeCell ref="S32:T32"/>
    <mergeCell ref="U32:V32"/>
  </mergeCells>
  <printOptions gridLines="1"/>
  <pageMargins left="0.25" right="0.25" top="1" bottom="1" header="0.3" footer="0.3"/>
  <pageSetup horizontalDpi="600" verticalDpi="600" orientation="landscape" paperSize="9" scale="48"/>
  <rowBreaks count="1" manualBreakCount="1">
    <brk id="67" max="28" man="1"/>
  </rowBreaks>
  <colBreaks count="1" manualBreakCount="1">
    <brk id="29" max="65535" man="1"/>
  </colBreaks>
</worksheet>
</file>

<file path=xl/worksheets/sheet7.xml><?xml version="1.0" encoding="utf-8"?>
<worksheet xmlns="http://schemas.openxmlformats.org/spreadsheetml/2006/main" xmlns:r="http://schemas.openxmlformats.org/officeDocument/2006/relationships">
  <dimension ref="A1:AG204"/>
  <sheetViews>
    <sheetView zoomScaleSheetLayoutView="55" zoomScalePageLayoutView="0" workbookViewId="0" topLeftCell="A1">
      <pane ySplit="6" topLeftCell="A7" activePane="bottomLeft" state="frozen"/>
      <selection pane="topLeft" activeCell="A1" sqref="A1"/>
      <selection pane="bottomLeft" activeCell="AA35" sqref="AA35:AB35"/>
    </sheetView>
  </sheetViews>
  <sheetFormatPr defaultColWidth="9.140625" defaultRowHeight="15"/>
  <cols>
    <col min="1" max="1" width="6.421875" style="17" customWidth="1"/>
    <col min="2" max="2" width="50.421875" style="19" customWidth="1"/>
    <col min="3" max="28" width="7.7109375" style="23" customWidth="1"/>
    <col min="29" max="29" width="40.00390625" style="21" customWidth="1"/>
    <col min="30" max="30" width="6.28125" style="7" customWidth="1"/>
    <col min="31" max="31" width="9.140625" style="7" customWidth="1"/>
    <col min="32" max="16384" width="9.140625" style="7" customWidth="1"/>
  </cols>
  <sheetData>
    <row r="1" spans="1:29" ht="18">
      <c r="A1" s="16"/>
      <c r="B1" s="344" t="s">
        <v>484</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20"/>
    </row>
    <row r="2" spans="1:29" ht="18.75" thickBot="1">
      <c r="A2" s="16"/>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20"/>
    </row>
    <row r="3" spans="1:29" ht="18.75" thickBot="1">
      <c r="A3" s="372" t="s">
        <v>23</v>
      </c>
      <c r="B3" s="365" t="s">
        <v>460</v>
      </c>
      <c r="C3" s="430" t="s">
        <v>2</v>
      </c>
      <c r="D3" s="430"/>
      <c r="E3" s="430" t="s">
        <v>3</v>
      </c>
      <c r="F3" s="430"/>
      <c r="G3" s="430" t="s">
        <v>8</v>
      </c>
      <c r="H3" s="430"/>
      <c r="I3" s="430" t="s">
        <v>9</v>
      </c>
      <c r="J3" s="430"/>
      <c r="K3" s="430" t="s">
        <v>10</v>
      </c>
      <c r="L3" s="430"/>
      <c r="M3" s="430" t="s">
        <v>11</v>
      </c>
      <c r="N3" s="430"/>
      <c r="O3" s="430" t="s">
        <v>12</v>
      </c>
      <c r="P3" s="430"/>
      <c r="Q3" s="430" t="s">
        <v>13</v>
      </c>
      <c r="R3" s="430"/>
      <c r="S3" s="430" t="s">
        <v>14</v>
      </c>
      <c r="T3" s="430"/>
      <c r="U3" s="430" t="s">
        <v>15</v>
      </c>
      <c r="V3" s="430"/>
      <c r="W3" s="430" t="s">
        <v>16</v>
      </c>
      <c r="X3" s="430"/>
      <c r="Y3" s="430" t="s">
        <v>17</v>
      </c>
      <c r="Z3" s="430"/>
      <c r="AA3" s="430" t="s">
        <v>48</v>
      </c>
      <c r="AB3" s="430"/>
      <c r="AC3" s="369" t="s">
        <v>1</v>
      </c>
    </row>
    <row r="4" spans="1:29" ht="36.75" thickBot="1">
      <c r="A4" s="372"/>
      <c r="B4" s="365"/>
      <c r="C4" s="36" t="s">
        <v>4</v>
      </c>
      <c r="D4" s="36" t="s">
        <v>5</v>
      </c>
      <c r="E4" s="36" t="s">
        <v>6</v>
      </c>
      <c r="F4" s="36" t="s">
        <v>7</v>
      </c>
      <c r="G4" s="36" t="s">
        <v>6</v>
      </c>
      <c r="H4" s="36" t="s">
        <v>7</v>
      </c>
      <c r="I4" s="36" t="s">
        <v>6</v>
      </c>
      <c r="J4" s="36" t="s">
        <v>7</v>
      </c>
      <c r="K4" s="36" t="s">
        <v>6</v>
      </c>
      <c r="L4" s="36" t="s">
        <v>7</v>
      </c>
      <c r="M4" s="36" t="s">
        <v>6</v>
      </c>
      <c r="N4" s="36" t="s">
        <v>7</v>
      </c>
      <c r="O4" s="36" t="s">
        <v>6</v>
      </c>
      <c r="P4" s="36" t="s">
        <v>7</v>
      </c>
      <c r="Q4" s="36" t="s">
        <v>6</v>
      </c>
      <c r="R4" s="36" t="s">
        <v>7</v>
      </c>
      <c r="S4" s="36" t="s">
        <v>6</v>
      </c>
      <c r="T4" s="36" t="s">
        <v>7</v>
      </c>
      <c r="U4" s="36" t="s">
        <v>6</v>
      </c>
      <c r="V4" s="36" t="s">
        <v>7</v>
      </c>
      <c r="W4" s="36" t="s">
        <v>6</v>
      </c>
      <c r="X4" s="36" t="s">
        <v>7</v>
      </c>
      <c r="Y4" s="36" t="s">
        <v>6</v>
      </c>
      <c r="Z4" s="36" t="s">
        <v>7</v>
      </c>
      <c r="AA4" s="36" t="s">
        <v>6</v>
      </c>
      <c r="AB4" s="36" t="s">
        <v>7</v>
      </c>
      <c r="AC4" s="370"/>
    </row>
    <row r="5" spans="1:29" ht="18.75" thickBot="1">
      <c r="A5" s="372"/>
      <c r="B5" s="365"/>
      <c r="C5" s="430" t="s">
        <v>18</v>
      </c>
      <c r="D5" s="430"/>
      <c r="E5" s="430" t="s">
        <v>18</v>
      </c>
      <c r="F5" s="430"/>
      <c r="G5" s="430" t="s">
        <v>19</v>
      </c>
      <c r="H5" s="430"/>
      <c r="I5" s="430" t="s">
        <v>19</v>
      </c>
      <c r="J5" s="430"/>
      <c r="K5" s="430" t="s">
        <v>19</v>
      </c>
      <c r="L5" s="430"/>
      <c r="M5" s="430" t="s">
        <v>19</v>
      </c>
      <c r="N5" s="430"/>
      <c r="O5" s="430" t="s">
        <v>19</v>
      </c>
      <c r="P5" s="430"/>
      <c r="Q5" s="430" t="s">
        <v>19</v>
      </c>
      <c r="R5" s="430"/>
      <c r="S5" s="430" t="s">
        <v>19</v>
      </c>
      <c r="T5" s="430"/>
      <c r="U5" s="430" t="s">
        <v>19</v>
      </c>
      <c r="V5" s="430"/>
      <c r="W5" s="430" t="s">
        <v>19</v>
      </c>
      <c r="X5" s="430"/>
      <c r="Y5" s="430" t="s">
        <v>19</v>
      </c>
      <c r="Z5" s="430"/>
      <c r="AA5" s="430" t="s">
        <v>19</v>
      </c>
      <c r="AB5" s="430"/>
      <c r="AC5" s="371"/>
    </row>
    <row r="6" spans="1:29" ht="18">
      <c r="A6" s="72" t="s">
        <v>24</v>
      </c>
      <c r="B6" s="66">
        <v>2</v>
      </c>
      <c r="C6" s="38">
        <v>3</v>
      </c>
      <c r="D6" s="38">
        <v>4</v>
      </c>
      <c r="E6" s="38">
        <v>5</v>
      </c>
      <c r="F6" s="38">
        <v>6</v>
      </c>
      <c r="G6" s="38">
        <v>7</v>
      </c>
      <c r="H6" s="38">
        <v>8</v>
      </c>
      <c r="I6" s="38">
        <v>9</v>
      </c>
      <c r="J6" s="38">
        <v>10</v>
      </c>
      <c r="K6" s="38">
        <v>11</v>
      </c>
      <c r="L6" s="38">
        <v>12</v>
      </c>
      <c r="M6" s="38">
        <v>13</v>
      </c>
      <c r="N6" s="38">
        <v>14</v>
      </c>
      <c r="O6" s="38">
        <v>15</v>
      </c>
      <c r="P6" s="38">
        <v>16</v>
      </c>
      <c r="Q6" s="38">
        <v>17</v>
      </c>
      <c r="R6" s="38">
        <v>18</v>
      </c>
      <c r="S6" s="38">
        <v>19</v>
      </c>
      <c r="T6" s="38">
        <v>20</v>
      </c>
      <c r="U6" s="38">
        <v>21</v>
      </c>
      <c r="V6" s="38">
        <v>22</v>
      </c>
      <c r="W6" s="38">
        <v>23</v>
      </c>
      <c r="X6" s="38">
        <v>24</v>
      </c>
      <c r="Y6" s="38">
        <v>25</v>
      </c>
      <c r="Z6" s="38">
        <v>26</v>
      </c>
      <c r="AA6" s="38">
        <v>27</v>
      </c>
      <c r="AB6" s="38">
        <v>28</v>
      </c>
      <c r="AC6" s="72">
        <v>29</v>
      </c>
    </row>
    <row r="7" spans="1:29" s="8" customFormat="1" ht="18">
      <c r="A7" s="421" t="s">
        <v>188</v>
      </c>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3"/>
    </row>
    <row r="8" spans="1:29" ht="18">
      <c r="A8" s="379" t="s">
        <v>189</v>
      </c>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1"/>
    </row>
    <row r="9" spans="1:29" ht="46.5" customHeight="1">
      <c r="A9" s="366" t="s">
        <v>24</v>
      </c>
      <c r="B9" s="75" t="s">
        <v>190</v>
      </c>
      <c r="C9" s="45"/>
      <c r="D9" s="45"/>
      <c r="E9" s="45"/>
      <c r="F9" s="45"/>
      <c r="G9" s="148">
        <v>1</v>
      </c>
      <c r="H9" s="160">
        <v>1</v>
      </c>
      <c r="I9" s="50"/>
      <c r="J9" s="50"/>
      <c r="K9" s="50"/>
      <c r="L9" s="50"/>
      <c r="M9" s="50"/>
      <c r="N9" s="50"/>
      <c r="O9" s="50"/>
      <c r="P9" s="50"/>
      <c r="Q9" s="50"/>
      <c r="R9" s="50"/>
      <c r="S9" s="50"/>
      <c r="T9" s="50"/>
      <c r="U9" s="50"/>
      <c r="V9" s="50"/>
      <c r="W9" s="50"/>
      <c r="X9" s="50"/>
      <c r="Y9" s="50"/>
      <c r="Z9" s="50"/>
      <c r="AA9" s="145">
        <f>C9+E9+G9+I9+K9+M9+O9+Q9+S9+U9+W9+Y9</f>
        <v>1</v>
      </c>
      <c r="AB9" s="76">
        <f>D9+F9+H9+J9+L9+N9+P9+R9+T9+V9+X9+Z9</f>
        <v>1</v>
      </c>
      <c r="AC9" s="75" t="s">
        <v>122</v>
      </c>
    </row>
    <row r="10" spans="1:29" ht="18">
      <c r="A10" s="366"/>
      <c r="B10" s="75"/>
      <c r="C10" s="325">
        <f>_xlfn.IFERROR(D9/C9,0)</f>
        <v>0</v>
      </c>
      <c r="D10" s="326"/>
      <c r="E10" s="325">
        <f>_xlfn.IFERROR(F9/E9,0)</f>
        <v>0</v>
      </c>
      <c r="F10" s="326"/>
      <c r="G10" s="325">
        <f>_xlfn.IFERROR(H9/G9,0)</f>
        <v>1</v>
      </c>
      <c r="H10" s="326"/>
      <c r="I10" s="325">
        <f>_xlfn.IFERROR(J9/I9,0)</f>
        <v>0</v>
      </c>
      <c r="J10" s="326"/>
      <c r="K10" s="325">
        <f>_xlfn.IFERROR(L9/K9,0)</f>
        <v>0</v>
      </c>
      <c r="L10" s="326"/>
      <c r="M10" s="325">
        <f>_xlfn.IFERROR(N9/M9,0)</f>
        <v>0</v>
      </c>
      <c r="N10" s="326"/>
      <c r="O10" s="325">
        <f>_xlfn.IFERROR(P9/O9,0)</f>
        <v>0</v>
      </c>
      <c r="P10" s="326"/>
      <c r="Q10" s="325">
        <f>_xlfn.IFERROR(R9/Q9,0)</f>
        <v>0</v>
      </c>
      <c r="R10" s="326"/>
      <c r="S10" s="325">
        <f>_xlfn.IFERROR(T9/S9,0)</f>
        <v>0</v>
      </c>
      <c r="T10" s="326"/>
      <c r="U10" s="325">
        <f>_xlfn.IFERROR(V9/U9,0)</f>
        <v>0</v>
      </c>
      <c r="V10" s="326"/>
      <c r="W10" s="325">
        <f>_xlfn.IFERROR(X9/W9,0)</f>
        <v>0</v>
      </c>
      <c r="X10" s="326"/>
      <c r="Y10" s="325">
        <f>_xlfn.IFERROR(Z9/Y9,0)</f>
        <v>0</v>
      </c>
      <c r="Z10" s="326"/>
      <c r="AA10" s="325">
        <f>_xlfn.IFERROR(AB9/AA9,0)</f>
        <v>1</v>
      </c>
      <c r="AB10" s="326"/>
      <c r="AC10" s="75"/>
    </row>
    <row r="11" spans="1:29" ht="54">
      <c r="A11" s="401" t="s">
        <v>25</v>
      </c>
      <c r="B11" s="75" t="s">
        <v>191</v>
      </c>
      <c r="C11" s="65"/>
      <c r="D11" s="65"/>
      <c r="E11" s="65"/>
      <c r="F11" s="65"/>
      <c r="G11" s="65"/>
      <c r="H11" s="65"/>
      <c r="I11" s="65"/>
      <c r="J11" s="65"/>
      <c r="K11" s="148">
        <v>1</v>
      </c>
      <c r="L11" s="65"/>
      <c r="M11" s="65"/>
      <c r="N11" s="65"/>
      <c r="O11" s="65"/>
      <c r="P11" s="65"/>
      <c r="Q11" s="65"/>
      <c r="R11" s="65"/>
      <c r="S11" s="65"/>
      <c r="T11" s="65"/>
      <c r="U11" s="65"/>
      <c r="V11" s="65"/>
      <c r="W11" s="65"/>
      <c r="X11" s="65"/>
      <c r="Y11" s="65"/>
      <c r="Z11" s="50"/>
      <c r="AA11" s="145">
        <f>C11+E11+G11+I11+K11+M11+O11+Q11+S11+U11+W11+Y11</f>
        <v>1</v>
      </c>
      <c r="AB11" s="44">
        <f>D11+F11+H11+J11+L11+N11+P11+R11+T11+V11+X11+Z11</f>
        <v>0</v>
      </c>
      <c r="AC11" s="75" t="s">
        <v>123</v>
      </c>
    </row>
    <row r="12" spans="1:29" ht="18">
      <c r="A12" s="402"/>
      <c r="B12" s="75"/>
      <c r="C12" s="325">
        <f>_xlfn.IFERROR(D11/C11,0)</f>
        <v>0</v>
      </c>
      <c r="D12" s="326"/>
      <c r="E12" s="325">
        <f>_xlfn.IFERROR(F11/E11,0)</f>
        <v>0</v>
      </c>
      <c r="F12" s="326"/>
      <c r="G12" s="325">
        <f>_xlfn.IFERROR(H11/G11,0)</f>
        <v>0</v>
      </c>
      <c r="H12" s="326"/>
      <c r="I12" s="325">
        <f>_xlfn.IFERROR(J11/I11,0)</f>
        <v>0</v>
      </c>
      <c r="J12" s="326"/>
      <c r="K12" s="325">
        <f>_xlfn.IFERROR(L11/K11,0)</f>
        <v>0</v>
      </c>
      <c r="L12" s="326"/>
      <c r="M12" s="325">
        <f>_xlfn.IFERROR(N11/M11,0)</f>
        <v>0</v>
      </c>
      <c r="N12" s="326"/>
      <c r="O12" s="325">
        <f>_xlfn.IFERROR(P11/O11,0)</f>
        <v>0</v>
      </c>
      <c r="P12" s="326"/>
      <c r="Q12" s="325">
        <f>_xlfn.IFERROR(R11/Q11,0)</f>
        <v>0</v>
      </c>
      <c r="R12" s="326"/>
      <c r="S12" s="325">
        <f>_xlfn.IFERROR(T11/S11,0)</f>
        <v>0</v>
      </c>
      <c r="T12" s="326"/>
      <c r="U12" s="325">
        <f>_xlfn.IFERROR(V11/U11,0)</f>
        <v>0</v>
      </c>
      <c r="V12" s="326"/>
      <c r="W12" s="325">
        <f>_xlfn.IFERROR(X11/W11,0)</f>
        <v>0</v>
      </c>
      <c r="X12" s="326"/>
      <c r="Y12" s="325">
        <f>_xlfn.IFERROR(Z11/Y11,0)</f>
        <v>0</v>
      </c>
      <c r="Z12" s="326"/>
      <c r="AA12" s="325">
        <f>_xlfn.IFERROR(AB11/AA11,0)</f>
        <v>0</v>
      </c>
      <c r="AB12" s="326"/>
      <c r="AC12" s="75"/>
    </row>
    <row r="13" spans="1:29" ht="108">
      <c r="A13" s="382">
        <v>3</v>
      </c>
      <c r="B13" s="28" t="s">
        <v>192</v>
      </c>
      <c r="C13" s="45"/>
      <c r="D13" s="45"/>
      <c r="E13" s="45"/>
      <c r="F13" s="45"/>
      <c r="G13" s="143">
        <v>50</v>
      </c>
      <c r="H13" s="159">
        <v>50</v>
      </c>
      <c r="I13" s="143">
        <v>1</v>
      </c>
      <c r="J13" s="45"/>
      <c r="K13" s="143">
        <v>1</v>
      </c>
      <c r="L13" s="45"/>
      <c r="M13" s="143">
        <v>1</v>
      </c>
      <c r="N13" s="45"/>
      <c r="O13" s="143">
        <v>1</v>
      </c>
      <c r="P13" s="45"/>
      <c r="Q13" s="143">
        <v>1</v>
      </c>
      <c r="R13" s="45"/>
      <c r="S13" s="143">
        <v>1</v>
      </c>
      <c r="T13" s="45"/>
      <c r="U13" s="143">
        <v>1</v>
      </c>
      <c r="V13" s="45"/>
      <c r="W13" s="45"/>
      <c r="X13" s="45"/>
      <c r="Y13" s="45"/>
      <c r="Z13" s="45"/>
      <c r="AA13" s="153">
        <f>C13+E13+G13+I13+K13+M13+O13+Q13+S13+U13+W13+Y13</f>
        <v>57</v>
      </c>
      <c r="AB13" s="100">
        <f>D13+F13+H13+J13+L13+N13+P13+R13+T13+V13+X13+Z13</f>
        <v>50</v>
      </c>
      <c r="AC13" s="75" t="s">
        <v>195</v>
      </c>
    </row>
    <row r="14" spans="1:29" s="11" customFormat="1" ht="18.75">
      <c r="A14" s="382"/>
      <c r="B14" s="81"/>
      <c r="C14" s="325">
        <f>_xlfn.IFERROR(D13/C13,0)</f>
        <v>0</v>
      </c>
      <c r="D14" s="326"/>
      <c r="E14" s="325">
        <f>_xlfn.IFERROR(F13/E13,0)</f>
        <v>0</v>
      </c>
      <c r="F14" s="326"/>
      <c r="G14" s="325" t="s">
        <v>485</v>
      </c>
      <c r="H14" s="326"/>
      <c r="I14" s="325" t="s">
        <v>486</v>
      </c>
      <c r="J14" s="326"/>
      <c r="K14" s="325">
        <f>_xlfn.IFERROR(L13/K13,0)</f>
        <v>0</v>
      </c>
      <c r="L14" s="326"/>
      <c r="M14" s="325">
        <f>_xlfn.IFERROR(N13/M13,0)</f>
        <v>0</v>
      </c>
      <c r="N14" s="326"/>
      <c r="O14" s="325">
        <f>_xlfn.IFERROR(P13/O13,0)</f>
        <v>0</v>
      </c>
      <c r="P14" s="326"/>
      <c r="Q14" s="325">
        <f>_xlfn.IFERROR(R13/Q13,0)</f>
        <v>0</v>
      </c>
      <c r="R14" s="326"/>
      <c r="S14" s="325">
        <f>_xlfn.IFERROR(T13/S13,0)</f>
        <v>0</v>
      </c>
      <c r="T14" s="326"/>
      <c r="U14" s="325">
        <f>_xlfn.IFERROR(V13/U13,0)</f>
        <v>0</v>
      </c>
      <c r="V14" s="326"/>
      <c r="W14" s="325">
        <f>_xlfn.IFERROR(X13/W13,0)</f>
        <v>0</v>
      </c>
      <c r="X14" s="326"/>
      <c r="Y14" s="325">
        <f>_xlfn.IFERROR(Z13/Y13,0)</f>
        <v>0</v>
      </c>
      <c r="Z14" s="326"/>
      <c r="AA14" s="325">
        <f>_xlfn.IFERROR(AB13/AA13,0)</f>
        <v>0.8771929824561403</v>
      </c>
      <c r="AB14" s="326"/>
      <c r="AC14" s="75"/>
    </row>
    <row r="15" spans="1:29" s="11" customFormat="1" ht="54">
      <c r="A15" s="367">
        <v>4</v>
      </c>
      <c r="B15" s="28" t="s">
        <v>193</v>
      </c>
      <c r="C15" s="65"/>
      <c r="D15" s="65"/>
      <c r="E15" s="65"/>
      <c r="F15" s="65"/>
      <c r="G15" s="65"/>
      <c r="H15" s="65"/>
      <c r="I15" s="143"/>
      <c r="J15" s="65"/>
      <c r="K15" s="65"/>
      <c r="L15" s="65"/>
      <c r="M15" s="65"/>
      <c r="N15" s="65"/>
      <c r="O15" s="65"/>
      <c r="P15" s="65"/>
      <c r="Q15" s="65"/>
      <c r="R15" s="65"/>
      <c r="S15" s="65"/>
      <c r="T15" s="65"/>
      <c r="U15" s="65"/>
      <c r="V15" s="65"/>
      <c r="W15" s="65"/>
      <c r="X15" s="65"/>
      <c r="Y15" s="65"/>
      <c r="Z15" s="65"/>
      <c r="AA15" s="145">
        <f>C15+E15+G15+I15+K15+M15+O15+Q15+S15+U15+W15+Y15</f>
        <v>0</v>
      </c>
      <c r="AB15" s="44">
        <f>D15+F15+H15+J15+L15+N15+P15+R15+T15+V15+X15+Z15</f>
        <v>0</v>
      </c>
      <c r="AC15" s="75" t="s">
        <v>196</v>
      </c>
    </row>
    <row r="16" spans="1:29" s="11" customFormat="1" ht="18.75">
      <c r="A16" s="368"/>
      <c r="B16" s="88"/>
      <c r="C16" s="101"/>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75"/>
    </row>
    <row r="17" spans="1:29" ht="54">
      <c r="A17" s="382">
        <v>5</v>
      </c>
      <c r="B17" s="28" t="s">
        <v>194</v>
      </c>
      <c r="C17" s="146">
        <f>100%/12</f>
        <v>0.08333333333333333</v>
      </c>
      <c r="D17" s="146">
        <f aca="true" t="shared" si="0" ref="D17:Y17">100%/12</f>
        <v>0.08333333333333333</v>
      </c>
      <c r="E17" s="146">
        <f t="shared" si="0"/>
        <v>0.08333333333333333</v>
      </c>
      <c r="F17" s="146">
        <f t="shared" si="0"/>
        <v>0.08333333333333333</v>
      </c>
      <c r="G17" s="146">
        <f t="shared" si="0"/>
        <v>0.08333333333333333</v>
      </c>
      <c r="H17" s="149">
        <v>0.083</v>
      </c>
      <c r="I17" s="146">
        <f t="shared" si="0"/>
        <v>0.08333333333333333</v>
      </c>
      <c r="J17" s="45"/>
      <c r="K17" s="146">
        <f t="shared" si="0"/>
        <v>0.08333333333333333</v>
      </c>
      <c r="L17" s="45"/>
      <c r="M17" s="146">
        <f t="shared" si="0"/>
        <v>0.08333333333333333</v>
      </c>
      <c r="N17" s="45"/>
      <c r="O17" s="146">
        <f t="shared" si="0"/>
        <v>0.08333333333333333</v>
      </c>
      <c r="P17" s="45"/>
      <c r="Q17" s="146">
        <f t="shared" si="0"/>
        <v>0.08333333333333333</v>
      </c>
      <c r="R17" s="45"/>
      <c r="S17" s="146">
        <f t="shared" si="0"/>
        <v>0.08333333333333333</v>
      </c>
      <c r="T17" s="45"/>
      <c r="U17" s="146">
        <f t="shared" si="0"/>
        <v>0.08333333333333333</v>
      </c>
      <c r="V17" s="45"/>
      <c r="W17" s="146">
        <f t="shared" si="0"/>
        <v>0.08333333333333333</v>
      </c>
      <c r="X17" s="45"/>
      <c r="Y17" s="146">
        <f t="shared" si="0"/>
        <v>0.08333333333333333</v>
      </c>
      <c r="Z17" s="50"/>
      <c r="AA17" s="145">
        <f>C17+E17+G17+I17+K17+M17+O17+Q17+S17+U17+W17+Y17</f>
        <v>1</v>
      </c>
      <c r="AB17" s="55">
        <f>D17+F17+H17+J17+L17+N17+P17+R17+T17+V17+X17+Z17</f>
        <v>0.24966666666666665</v>
      </c>
      <c r="AC17" s="75" t="s">
        <v>197</v>
      </c>
    </row>
    <row r="18" spans="1:29" ht="18.75">
      <c r="A18" s="382"/>
      <c r="B18" s="81"/>
      <c r="C18" s="325">
        <f>_xlfn.IFERROR(D17/C17,0)</f>
        <v>1</v>
      </c>
      <c r="D18" s="326"/>
      <c r="E18" s="325">
        <f>_xlfn.IFERROR(F17/E17,0)</f>
        <v>1</v>
      </c>
      <c r="F18" s="326"/>
      <c r="G18" s="325">
        <f>_xlfn.IFERROR(H17/G17,0)</f>
        <v>0.9960000000000001</v>
      </c>
      <c r="H18" s="326"/>
      <c r="I18" s="325">
        <f>_xlfn.IFERROR(J17/I17,0)</f>
        <v>0</v>
      </c>
      <c r="J18" s="326"/>
      <c r="K18" s="325">
        <f>_xlfn.IFERROR(L17/K17,0)</f>
        <v>0</v>
      </c>
      <c r="L18" s="326"/>
      <c r="M18" s="325">
        <f>_xlfn.IFERROR(N17/M17,0)</f>
        <v>0</v>
      </c>
      <c r="N18" s="326"/>
      <c r="O18" s="325">
        <f>_xlfn.IFERROR(P17/O17,0)</f>
        <v>0</v>
      </c>
      <c r="P18" s="326"/>
      <c r="Q18" s="325">
        <f>_xlfn.IFERROR(R17/Q17,0)</f>
        <v>0</v>
      </c>
      <c r="R18" s="326"/>
      <c r="S18" s="325">
        <f>_xlfn.IFERROR(T17/S17,0)</f>
        <v>0</v>
      </c>
      <c r="T18" s="326"/>
      <c r="U18" s="325">
        <f>_xlfn.IFERROR(V17/U17,0)</f>
        <v>0</v>
      </c>
      <c r="V18" s="326"/>
      <c r="W18" s="325">
        <f>_xlfn.IFERROR(X17/W17,0)</f>
        <v>0</v>
      </c>
      <c r="X18" s="326"/>
      <c r="Y18" s="325">
        <f>_xlfn.IFERROR(Z17/Y17,0)</f>
        <v>0</v>
      </c>
      <c r="Z18" s="326"/>
      <c r="AA18" s="325">
        <f>_xlfn.IFERROR(AB17/AA17,0)</f>
        <v>0.24966666666666665</v>
      </c>
      <c r="AB18" s="326"/>
      <c r="AC18" s="84"/>
    </row>
    <row r="19" spans="1:29" ht="18">
      <c r="A19" s="379" t="s">
        <v>198</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400"/>
    </row>
    <row r="20" spans="1:29" ht="180.75">
      <c r="A20" s="382">
        <v>6</v>
      </c>
      <c r="B20" s="28" t="s">
        <v>199</v>
      </c>
      <c r="C20" s="45"/>
      <c r="D20" s="45"/>
      <c r="E20" s="45"/>
      <c r="F20" s="45"/>
      <c r="G20" s="149"/>
      <c r="H20" s="149"/>
      <c r="I20" s="149"/>
      <c r="J20" s="103"/>
      <c r="K20" s="149"/>
      <c r="L20" s="45"/>
      <c r="M20" s="149"/>
      <c r="N20" s="45"/>
      <c r="O20" s="149"/>
      <c r="P20" s="45"/>
      <c r="Q20" s="149"/>
      <c r="R20" s="45"/>
      <c r="S20" s="149"/>
      <c r="T20" s="45"/>
      <c r="U20" s="50"/>
      <c r="V20" s="50"/>
      <c r="W20" s="50"/>
      <c r="X20" s="50"/>
      <c r="Y20" s="50"/>
      <c r="Z20" s="50"/>
      <c r="AA20" s="145">
        <v>1</v>
      </c>
      <c r="AB20" s="44">
        <f>D20+F20+H20+J20+L20+N20+P20+R20+T20+V20+X20+Z20</f>
        <v>0</v>
      </c>
      <c r="AC20" s="83" t="s">
        <v>201</v>
      </c>
    </row>
    <row r="21" spans="1:29" ht="18">
      <c r="A21" s="366"/>
      <c r="B21" s="72"/>
      <c r="C21" s="325">
        <f>_xlfn.IFERROR(D20/C20,0)</f>
        <v>0</v>
      </c>
      <c r="D21" s="326"/>
      <c r="E21" s="325">
        <f>_xlfn.IFERROR(F20/E20,0)</f>
        <v>0</v>
      </c>
      <c r="F21" s="326"/>
      <c r="G21" s="325">
        <v>1</v>
      </c>
      <c r="H21" s="326"/>
      <c r="I21" s="353">
        <v>0</v>
      </c>
      <c r="J21" s="407"/>
      <c r="K21" s="325">
        <f>_xlfn.IFERROR(L20/K20,0)</f>
        <v>0</v>
      </c>
      <c r="L21" s="326"/>
      <c r="M21" s="325">
        <f>_xlfn.IFERROR(N20/M20,0)</f>
        <v>0</v>
      </c>
      <c r="N21" s="326"/>
      <c r="O21" s="325">
        <f>_xlfn.IFERROR(P20/O20,0)</f>
        <v>0</v>
      </c>
      <c r="P21" s="326"/>
      <c r="Q21" s="325">
        <f>_xlfn.IFERROR(R20/Q20,0)</f>
        <v>0</v>
      </c>
      <c r="R21" s="326"/>
      <c r="S21" s="325">
        <f>_xlfn.IFERROR(T20/S20,0)</f>
        <v>0</v>
      </c>
      <c r="T21" s="326"/>
      <c r="U21" s="325">
        <f>_xlfn.IFERROR(V20/U20,0)</f>
        <v>0</v>
      </c>
      <c r="V21" s="326"/>
      <c r="W21" s="325">
        <f>_xlfn.IFERROR(X20/W20,0)</f>
        <v>0</v>
      </c>
      <c r="X21" s="326"/>
      <c r="Y21" s="325">
        <f>_xlfn.IFERROR(Z20/Y20,0)</f>
        <v>0</v>
      </c>
      <c r="Z21" s="326"/>
      <c r="AA21" s="325">
        <f>_xlfn.IFERROR(AB20/AA20,0)</f>
        <v>0</v>
      </c>
      <c r="AB21" s="326"/>
      <c r="AC21" s="72"/>
    </row>
    <row r="22" spans="1:29" ht="72">
      <c r="A22" s="366">
        <v>7</v>
      </c>
      <c r="B22" s="75" t="s">
        <v>200</v>
      </c>
      <c r="C22" s="50"/>
      <c r="D22" s="50"/>
      <c r="E22" s="50"/>
      <c r="F22" s="50"/>
      <c r="G22" s="50"/>
      <c r="H22" s="50"/>
      <c r="I22" s="50"/>
      <c r="J22" s="50"/>
      <c r="K22" s="50"/>
      <c r="L22" s="50"/>
      <c r="M22" s="50"/>
      <c r="N22" s="50"/>
      <c r="O22" s="50"/>
      <c r="P22" s="50"/>
      <c r="Q22" s="50"/>
      <c r="R22" s="50"/>
      <c r="S22" s="50"/>
      <c r="T22" s="50"/>
      <c r="U22" s="144">
        <v>1</v>
      </c>
      <c r="V22" s="50"/>
      <c r="W22" s="50"/>
      <c r="X22" s="50"/>
      <c r="Y22" s="50"/>
      <c r="Z22" s="50"/>
      <c r="AA22" s="145">
        <f>C22+E22+G22+I22+K22+M22+O22+Q22+S22+U22+W22+Y22</f>
        <v>1</v>
      </c>
      <c r="AB22" s="44">
        <f>D22+F22+H22+J22+L22+N22+P22+R22+T22+V22+X22+Z22</f>
        <v>0</v>
      </c>
      <c r="AC22" s="75" t="s">
        <v>202</v>
      </c>
    </row>
    <row r="23" spans="1:29" ht="18">
      <c r="A23" s="366"/>
      <c r="B23" s="75"/>
      <c r="C23" s="325">
        <f>_xlfn.IFERROR(D22/C22,0)</f>
        <v>0</v>
      </c>
      <c r="D23" s="326"/>
      <c r="E23" s="325">
        <f>_xlfn.IFERROR(F22/E22,0)</f>
        <v>0</v>
      </c>
      <c r="F23" s="326"/>
      <c r="G23" s="325">
        <f>_xlfn.IFERROR(H22/G22,0)</f>
        <v>0</v>
      </c>
      <c r="H23" s="326"/>
      <c r="I23" s="325">
        <f>_xlfn.IFERROR(J22/I22,0)</f>
        <v>0</v>
      </c>
      <c r="J23" s="326"/>
      <c r="K23" s="325">
        <f>_xlfn.IFERROR(L22/K22,0)</f>
        <v>0</v>
      </c>
      <c r="L23" s="326"/>
      <c r="M23" s="325">
        <f>_xlfn.IFERROR(N22/M22,0)</f>
        <v>0</v>
      </c>
      <c r="N23" s="326"/>
      <c r="O23" s="325">
        <f>_xlfn.IFERROR(P22/O22,0)</f>
        <v>0</v>
      </c>
      <c r="P23" s="326"/>
      <c r="Q23" s="325">
        <f>_xlfn.IFERROR(R22/Q22,0)</f>
        <v>0</v>
      </c>
      <c r="R23" s="326"/>
      <c r="S23" s="325">
        <f>_xlfn.IFERROR(T22/S22,0)</f>
        <v>0</v>
      </c>
      <c r="T23" s="326"/>
      <c r="U23" s="325">
        <f>_xlfn.IFERROR(V22/U22,0)</f>
        <v>0</v>
      </c>
      <c r="V23" s="326"/>
      <c r="W23" s="325">
        <f>_xlfn.IFERROR(X22/W22,0)</f>
        <v>0</v>
      </c>
      <c r="X23" s="326"/>
      <c r="Y23" s="325">
        <f>_xlfn.IFERROR(Z22/Y22,0)</f>
        <v>0</v>
      </c>
      <c r="Z23" s="326"/>
      <c r="AA23" s="325">
        <f>_xlfn.IFERROR(AB22/AA22,0)</f>
        <v>0</v>
      </c>
      <c r="AB23" s="326"/>
      <c r="AC23" s="75"/>
    </row>
    <row r="24" spans="1:29" ht="18">
      <c r="A24" s="281" t="s">
        <v>203</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row>
    <row r="25" spans="1:29" ht="72">
      <c r="A25" s="366">
        <v>8</v>
      </c>
      <c r="B25" s="75" t="s">
        <v>205</v>
      </c>
      <c r="C25" s="75"/>
      <c r="D25" s="65"/>
      <c r="E25" s="65"/>
      <c r="F25" s="65"/>
      <c r="G25" s="65"/>
      <c r="H25" s="65"/>
      <c r="I25" s="65"/>
      <c r="J25" s="65"/>
      <c r="K25" s="65"/>
      <c r="L25" s="65"/>
      <c r="M25" s="65"/>
      <c r="N25" s="65"/>
      <c r="O25" s="144">
        <v>1</v>
      </c>
      <c r="P25" s="65"/>
      <c r="Q25" s="65"/>
      <c r="R25" s="65"/>
      <c r="S25" s="65"/>
      <c r="T25" s="65"/>
      <c r="U25" s="65"/>
      <c r="V25" s="65"/>
      <c r="W25" s="65"/>
      <c r="X25" s="65"/>
      <c r="Y25" s="65"/>
      <c r="Z25" s="50"/>
      <c r="AA25" s="145">
        <f>C25+E25+G25+I25+K25+M25+O25+Q25+S25+U25+W25+Y25</f>
        <v>1</v>
      </c>
      <c r="AB25" s="44">
        <f>D25+F25+H25+J25+L25+N25+P25+R25+T25+V25+X25+Z25</f>
        <v>0</v>
      </c>
      <c r="AC25" s="75" t="s">
        <v>208</v>
      </c>
    </row>
    <row r="26" spans="1:29" ht="18">
      <c r="A26" s="366"/>
      <c r="B26" s="75"/>
      <c r="C26" s="325">
        <f>_xlfn.IFERROR(D25/C25,0)</f>
        <v>0</v>
      </c>
      <c r="D26" s="326"/>
      <c r="E26" s="325">
        <f>_xlfn.IFERROR(F25/E25,0)</f>
        <v>0</v>
      </c>
      <c r="F26" s="326"/>
      <c r="G26" s="325">
        <f>_xlfn.IFERROR(H25/G25,0)</f>
        <v>0</v>
      </c>
      <c r="H26" s="326"/>
      <c r="I26" s="325">
        <f>_xlfn.IFERROR(J25/I25,0)</f>
        <v>0</v>
      </c>
      <c r="J26" s="326"/>
      <c r="K26" s="325">
        <f>_xlfn.IFERROR(L25/K25,0)</f>
        <v>0</v>
      </c>
      <c r="L26" s="326"/>
      <c r="M26" s="325">
        <f>_xlfn.IFERROR(N25/M25,0)</f>
        <v>0</v>
      </c>
      <c r="N26" s="326"/>
      <c r="O26" s="325">
        <f>_xlfn.IFERROR(P25/O25,0)</f>
        <v>0</v>
      </c>
      <c r="P26" s="326"/>
      <c r="Q26" s="325">
        <f>_xlfn.IFERROR(R25/Q25,0)</f>
        <v>0</v>
      </c>
      <c r="R26" s="326"/>
      <c r="S26" s="325">
        <f>_xlfn.IFERROR(T25/S25,0)</f>
        <v>0</v>
      </c>
      <c r="T26" s="326"/>
      <c r="U26" s="325">
        <f>_xlfn.IFERROR(V25/U25,0)</f>
        <v>0</v>
      </c>
      <c r="V26" s="326"/>
      <c r="W26" s="325">
        <f>_xlfn.IFERROR(X25/W25,0)</f>
        <v>0</v>
      </c>
      <c r="X26" s="326"/>
      <c r="Y26" s="325">
        <f>_xlfn.IFERROR(Z25/Y25,0)</f>
        <v>0</v>
      </c>
      <c r="Z26" s="326"/>
      <c r="AA26" s="325">
        <f>_xlfn.IFERROR(AB25/AA25,0)</f>
        <v>0</v>
      </c>
      <c r="AB26" s="326"/>
      <c r="AC26" s="75"/>
    </row>
    <row r="27" spans="1:29" ht="54">
      <c r="A27" s="394" t="s">
        <v>22</v>
      </c>
      <c r="B27" s="113" t="s">
        <v>206</v>
      </c>
      <c r="C27" s="75"/>
      <c r="D27" s="65"/>
      <c r="E27" s="65"/>
      <c r="F27" s="65"/>
      <c r="G27" s="65"/>
      <c r="H27" s="65"/>
      <c r="I27" s="65"/>
      <c r="J27" s="65"/>
      <c r="K27" s="65"/>
      <c r="L27" s="65"/>
      <c r="M27" s="65"/>
      <c r="N27" s="65"/>
      <c r="O27" s="144">
        <v>1</v>
      </c>
      <c r="P27" s="65"/>
      <c r="Q27" s="65"/>
      <c r="R27" s="65"/>
      <c r="S27" s="65"/>
      <c r="T27" s="65"/>
      <c r="U27" s="65"/>
      <c r="V27" s="65"/>
      <c r="W27" s="65"/>
      <c r="X27" s="65"/>
      <c r="Y27" s="65"/>
      <c r="Z27" s="50"/>
      <c r="AA27" s="145">
        <f>C27+E27+G27+I27+K27+M27+O27+Q27+S27+U27+W27+Y27</f>
        <v>1</v>
      </c>
      <c r="AB27" s="44">
        <f>D27+F27+H27+J27+L27+N27+P27+R27+T27+V27+X27+Z27</f>
        <v>0</v>
      </c>
      <c r="AC27" s="75" t="s">
        <v>209</v>
      </c>
    </row>
    <row r="28" spans="1:29" ht="18">
      <c r="A28" s="395"/>
      <c r="B28" s="75"/>
      <c r="C28" s="325">
        <f>_xlfn.IFERROR(D27/C27,0)</f>
        <v>0</v>
      </c>
      <c r="D28" s="326"/>
      <c r="E28" s="325">
        <f>_xlfn.IFERROR(F27/E27,0)</f>
        <v>0</v>
      </c>
      <c r="F28" s="326"/>
      <c r="G28" s="325">
        <f>_xlfn.IFERROR(H27/G27,0)</f>
        <v>0</v>
      </c>
      <c r="H28" s="326"/>
      <c r="I28" s="325">
        <f>_xlfn.IFERROR(J27/I27,0)</f>
        <v>0</v>
      </c>
      <c r="J28" s="326"/>
      <c r="K28" s="325">
        <f>_xlfn.IFERROR(L27/K27,0)</f>
        <v>0</v>
      </c>
      <c r="L28" s="326"/>
      <c r="M28" s="325">
        <f>_xlfn.IFERROR(N27/M27,0)</f>
        <v>0</v>
      </c>
      <c r="N28" s="326"/>
      <c r="O28" s="325">
        <f>_xlfn.IFERROR(P27/O27,0)</f>
        <v>0</v>
      </c>
      <c r="P28" s="326"/>
      <c r="Q28" s="325">
        <f>_xlfn.IFERROR(R27/Q27,0)</f>
        <v>0</v>
      </c>
      <c r="R28" s="326"/>
      <c r="S28" s="325">
        <f>_xlfn.IFERROR(T27/S27,0)</f>
        <v>0</v>
      </c>
      <c r="T28" s="326"/>
      <c r="U28" s="325">
        <f>_xlfn.IFERROR(V27/U27,0)</f>
        <v>0</v>
      </c>
      <c r="V28" s="326"/>
      <c r="W28" s="325">
        <f>_xlfn.IFERROR(X27/W27,0)</f>
        <v>0</v>
      </c>
      <c r="X28" s="326"/>
      <c r="Y28" s="325">
        <f>_xlfn.IFERROR(Z27/Y27,0)</f>
        <v>0</v>
      </c>
      <c r="Z28" s="326"/>
      <c r="AA28" s="325">
        <f>_xlfn.IFERROR(AB27/AA27,0)</f>
        <v>0</v>
      </c>
      <c r="AB28" s="326"/>
      <c r="AC28" s="75"/>
    </row>
    <row r="29" spans="1:33" ht="72">
      <c r="A29" s="424" t="s">
        <v>204</v>
      </c>
      <c r="B29" s="113" t="s">
        <v>207</v>
      </c>
      <c r="C29" s="75"/>
      <c r="D29" s="45"/>
      <c r="E29" s="147">
        <v>0.333</v>
      </c>
      <c r="F29" s="147">
        <v>0.333</v>
      </c>
      <c r="G29" s="147">
        <v>0.333</v>
      </c>
      <c r="H29" s="54">
        <v>0</v>
      </c>
      <c r="I29" s="147">
        <v>0.333</v>
      </c>
      <c r="J29" s="55"/>
      <c r="K29" s="45"/>
      <c r="L29" s="45"/>
      <c r="M29" s="45"/>
      <c r="N29" s="45"/>
      <c r="O29" s="45"/>
      <c r="P29" s="45"/>
      <c r="Q29" s="45"/>
      <c r="R29" s="45"/>
      <c r="S29" s="45"/>
      <c r="T29" s="45"/>
      <c r="U29" s="45"/>
      <c r="V29" s="45"/>
      <c r="W29" s="45"/>
      <c r="X29" s="45"/>
      <c r="Y29" s="45"/>
      <c r="Z29" s="45"/>
      <c r="AA29" s="145">
        <f>C29+E29+G29+I29+K29+M29+O29+Q29+S29+U29+W29+Y29</f>
        <v>0.9990000000000001</v>
      </c>
      <c r="AB29" s="44">
        <v>0.33</v>
      </c>
      <c r="AC29" s="75" t="s">
        <v>210</v>
      </c>
      <c r="AD29" s="22"/>
      <c r="AE29" s="22"/>
      <c r="AF29" s="22"/>
      <c r="AG29" s="22"/>
    </row>
    <row r="30" spans="1:33" ht="18">
      <c r="A30" s="425"/>
      <c r="B30" s="79"/>
      <c r="C30" s="325">
        <f>_xlfn.IFERROR(D29/C29,0)</f>
        <v>0</v>
      </c>
      <c r="D30" s="326"/>
      <c r="E30" s="325">
        <f>_xlfn.IFERROR(F29/E29,0)</f>
        <v>1</v>
      </c>
      <c r="F30" s="326"/>
      <c r="G30" s="325">
        <f>_xlfn.IFERROR(H29/G29,0)</f>
        <v>0</v>
      </c>
      <c r="H30" s="326"/>
      <c r="I30" s="325">
        <f>_xlfn.IFERROR(J29/I29,0)</f>
        <v>0</v>
      </c>
      <c r="J30" s="326"/>
      <c r="K30" s="325">
        <f>_xlfn.IFERROR(L29/K29,0)</f>
        <v>0</v>
      </c>
      <c r="L30" s="326"/>
      <c r="M30" s="325">
        <f>_xlfn.IFERROR(N29/M29,0)</f>
        <v>0</v>
      </c>
      <c r="N30" s="326"/>
      <c r="O30" s="325">
        <f>_xlfn.IFERROR(P29/O29,0)</f>
        <v>0</v>
      </c>
      <c r="P30" s="326"/>
      <c r="Q30" s="325">
        <f>_xlfn.IFERROR(R29/Q29,0)</f>
        <v>0</v>
      </c>
      <c r="R30" s="326"/>
      <c r="S30" s="325">
        <f>_xlfn.IFERROR(T29/S29,0)</f>
        <v>0</v>
      </c>
      <c r="T30" s="326"/>
      <c r="U30" s="325">
        <f>_xlfn.IFERROR(V29/U29,0)</f>
        <v>0</v>
      </c>
      <c r="V30" s="326"/>
      <c r="W30" s="325">
        <f>_xlfn.IFERROR(X29/W29,0)</f>
        <v>0</v>
      </c>
      <c r="X30" s="326"/>
      <c r="Y30" s="325">
        <f>_xlfn.IFERROR(Z29/Y29,0)</f>
        <v>0</v>
      </c>
      <c r="Z30" s="326"/>
      <c r="AA30" s="325">
        <f>_xlfn.IFERROR(AB29/AA29,0)</f>
        <v>0.3303303303303303</v>
      </c>
      <c r="AB30" s="326"/>
      <c r="AC30" s="79"/>
      <c r="AD30" s="22"/>
      <c r="AE30" s="22"/>
      <c r="AF30" s="22"/>
      <c r="AG30" s="22"/>
    </row>
    <row r="31" spans="1:29" ht="18">
      <c r="A31" s="427" t="s">
        <v>211</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428"/>
    </row>
    <row r="32" spans="1:29" ht="90">
      <c r="A32" s="424">
        <v>11</v>
      </c>
      <c r="B32" s="113" t="s">
        <v>214</v>
      </c>
      <c r="C32" s="65"/>
      <c r="D32" s="65"/>
      <c r="E32" s="147">
        <v>0.333</v>
      </c>
      <c r="F32" s="147">
        <v>0.333</v>
      </c>
      <c r="G32" s="147">
        <v>0.333</v>
      </c>
      <c r="H32" s="147">
        <v>0.333</v>
      </c>
      <c r="I32" s="147">
        <v>0.333</v>
      </c>
      <c r="J32" s="104"/>
      <c r="K32" s="65"/>
      <c r="L32" s="65"/>
      <c r="M32" s="65"/>
      <c r="N32" s="65"/>
      <c r="O32" s="65"/>
      <c r="P32" s="65"/>
      <c r="Q32" s="65"/>
      <c r="R32" s="65"/>
      <c r="S32" s="65"/>
      <c r="T32" s="65"/>
      <c r="U32" s="65"/>
      <c r="V32" s="65"/>
      <c r="W32" s="65"/>
      <c r="X32" s="65"/>
      <c r="Y32" s="65"/>
      <c r="Z32" s="50"/>
      <c r="AA32" s="145">
        <f>C32+E32+G32+I32+K32+M32+O32+Q32+S32+U32+W32+Y32</f>
        <v>0.9990000000000001</v>
      </c>
      <c r="AB32" s="44">
        <v>0.666</v>
      </c>
      <c r="AC32" s="75" t="s">
        <v>215</v>
      </c>
    </row>
    <row r="33" spans="1:29" ht="18">
      <c r="A33" s="425"/>
      <c r="B33" s="75"/>
      <c r="C33" s="325">
        <f>_xlfn.IFERROR(D32/C32,0)</f>
        <v>0</v>
      </c>
      <c r="D33" s="326"/>
      <c r="E33" s="353">
        <v>1</v>
      </c>
      <c r="F33" s="407"/>
      <c r="G33" s="353">
        <v>1</v>
      </c>
      <c r="H33" s="407"/>
      <c r="I33" s="325">
        <f>_xlfn.IFERROR(I32/H32,0)</f>
        <v>1</v>
      </c>
      <c r="J33" s="326"/>
      <c r="K33" s="325">
        <f>_xlfn.IFERROR(L32/K32,0)</f>
        <v>0</v>
      </c>
      <c r="L33" s="326"/>
      <c r="M33" s="325">
        <f>_xlfn.IFERROR(N32/M32,0)</f>
        <v>0</v>
      </c>
      <c r="N33" s="326"/>
      <c r="O33" s="325">
        <f>_xlfn.IFERROR(P32/O32,0)</f>
        <v>0</v>
      </c>
      <c r="P33" s="326"/>
      <c r="Q33" s="325">
        <f>_xlfn.IFERROR(R32/Q32,0)</f>
        <v>0</v>
      </c>
      <c r="R33" s="326"/>
      <c r="S33" s="325">
        <f>_xlfn.IFERROR(T32/S32,0)</f>
        <v>0</v>
      </c>
      <c r="T33" s="326"/>
      <c r="U33" s="325">
        <f>_xlfn.IFERROR(V32/U32,0)</f>
        <v>0</v>
      </c>
      <c r="V33" s="326"/>
      <c r="W33" s="325">
        <f>_xlfn.IFERROR(X32/W32,0)</f>
        <v>0</v>
      </c>
      <c r="X33" s="326"/>
      <c r="Y33" s="325">
        <f>_xlfn.IFERROR(Z32/Y32,0)</f>
        <v>0</v>
      </c>
      <c r="Z33" s="326"/>
      <c r="AA33" s="325">
        <f>_xlfn.IFERROR(AB32/AA32,0)</f>
        <v>0.6666666666666666</v>
      </c>
      <c r="AB33" s="326"/>
      <c r="AC33" s="75"/>
    </row>
    <row r="34" spans="1:29" ht="54">
      <c r="A34" s="366">
        <v>12</v>
      </c>
      <c r="B34" s="113" t="s">
        <v>213</v>
      </c>
      <c r="C34" s="65"/>
      <c r="D34" s="65"/>
      <c r="E34" s="65"/>
      <c r="F34" s="65"/>
      <c r="G34" s="147">
        <v>0.333</v>
      </c>
      <c r="H34" s="147">
        <v>0.333</v>
      </c>
      <c r="I34" s="147">
        <v>0.333</v>
      </c>
      <c r="J34" s="45"/>
      <c r="K34" s="147">
        <v>0.333</v>
      </c>
      <c r="L34" s="104"/>
      <c r="M34" s="65"/>
      <c r="N34" s="65"/>
      <c r="O34" s="65"/>
      <c r="P34" s="65"/>
      <c r="Q34" s="65"/>
      <c r="R34" s="65"/>
      <c r="S34" s="65"/>
      <c r="T34" s="65"/>
      <c r="U34" s="65"/>
      <c r="V34" s="65"/>
      <c r="W34" s="65"/>
      <c r="X34" s="65"/>
      <c r="Y34" s="65"/>
      <c r="Z34" s="50"/>
      <c r="AA34" s="145">
        <f>C34+E34+G34+I34+K34+M34+O34+Q34+S34+U34+W34+Y34</f>
        <v>0.9990000000000001</v>
      </c>
      <c r="AB34" s="44">
        <v>0.33</v>
      </c>
      <c r="AC34" s="75" t="s">
        <v>216</v>
      </c>
    </row>
    <row r="35" spans="1:29" ht="18">
      <c r="A35" s="366"/>
      <c r="B35" s="75"/>
      <c r="C35" s="325">
        <f>_xlfn.IFERROR(D34/C34,0)</f>
        <v>0</v>
      </c>
      <c r="D35" s="326"/>
      <c r="E35" s="325">
        <f>_xlfn.IFERROR(F34/E34,0)</f>
        <v>0</v>
      </c>
      <c r="F35" s="326"/>
      <c r="G35" s="353">
        <v>1</v>
      </c>
      <c r="H35" s="407"/>
      <c r="I35" s="325">
        <f>_xlfn.IFERROR(I34/H34,0)</f>
        <v>1</v>
      </c>
      <c r="J35" s="326"/>
      <c r="K35" s="325">
        <f>_xlfn.IFERROR(K34/J34,0)</f>
        <v>0</v>
      </c>
      <c r="L35" s="326"/>
      <c r="M35" s="325">
        <f>_xlfn.IFERROR(N34/M34,0)</f>
        <v>0</v>
      </c>
      <c r="N35" s="326"/>
      <c r="O35" s="325">
        <f>_xlfn.IFERROR(P34/O34,0)</f>
        <v>0</v>
      </c>
      <c r="P35" s="326"/>
      <c r="Q35" s="325">
        <f>_xlfn.IFERROR(R34/Q34,0)</f>
        <v>0</v>
      </c>
      <c r="R35" s="326"/>
      <c r="S35" s="325">
        <f>_xlfn.IFERROR(T34/S34,0)</f>
        <v>0</v>
      </c>
      <c r="T35" s="326"/>
      <c r="U35" s="325">
        <f>_xlfn.IFERROR(V34/U34,0)</f>
        <v>0</v>
      </c>
      <c r="V35" s="326"/>
      <c r="W35" s="325">
        <f>_xlfn.IFERROR(X34/W34,0)</f>
        <v>0</v>
      </c>
      <c r="X35" s="326"/>
      <c r="Y35" s="325">
        <f>_xlfn.IFERROR(Z34/Y34,0)</f>
        <v>0</v>
      </c>
      <c r="Z35" s="326"/>
      <c r="AA35" s="325">
        <f>_xlfn.IFERROR(AB34/AA34,0)</f>
        <v>0.3303303303303303</v>
      </c>
      <c r="AB35" s="326"/>
      <c r="AC35" s="75"/>
    </row>
    <row r="36" spans="1:29" ht="18">
      <c r="A36" s="429" t="s">
        <v>212</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row>
    <row r="37" spans="1:29" ht="180">
      <c r="A37" s="366">
        <v>13</v>
      </c>
      <c r="B37" s="113" t="s">
        <v>217</v>
      </c>
      <c r="C37" s="151">
        <v>2</v>
      </c>
      <c r="D37" s="151">
        <v>2</v>
      </c>
      <c r="E37" s="151">
        <v>2</v>
      </c>
      <c r="F37" s="151">
        <v>2</v>
      </c>
      <c r="G37" s="151">
        <v>2</v>
      </c>
      <c r="H37" s="151">
        <v>2</v>
      </c>
      <c r="I37" s="151">
        <v>2</v>
      </c>
      <c r="J37" s="105"/>
      <c r="K37" s="105"/>
      <c r="L37" s="105"/>
      <c r="M37" s="105"/>
      <c r="N37" s="105"/>
      <c r="O37" s="105"/>
      <c r="P37" s="105"/>
      <c r="Q37" s="105"/>
      <c r="R37" s="105"/>
      <c r="S37" s="105"/>
      <c r="T37" s="105"/>
      <c r="U37" s="105"/>
      <c r="V37" s="105"/>
      <c r="W37" s="105"/>
      <c r="X37" s="105"/>
      <c r="Y37" s="105"/>
      <c r="Z37" s="105"/>
      <c r="AA37" s="153">
        <f>C37+E37+G37+I37+K37+M37+O37+Q37+S37+U37+W37+Y37</f>
        <v>8</v>
      </c>
      <c r="AB37" s="100">
        <f>D37+F37+H37+J37+L37+N37+P37+R37+T37+V37+X37+Z37</f>
        <v>6</v>
      </c>
      <c r="AC37" s="75" t="s">
        <v>220</v>
      </c>
    </row>
    <row r="38" spans="1:29" ht="18">
      <c r="A38" s="366"/>
      <c r="B38" s="75"/>
      <c r="C38" s="325">
        <f>_xlfn.IFERROR(D37/C37,0)</f>
        <v>1</v>
      </c>
      <c r="D38" s="326"/>
      <c r="E38" s="325">
        <f>_xlfn.IFERROR(F37/E37,0)</f>
        <v>1</v>
      </c>
      <c r="F38" s="326"/>
      <c r="G38" s="325">
        <f>_xlfn.IFERROR(H37/G37,0)</f>
        <v>1</v>
      </c>
      <c r="H38" s="326"/>
      <c r="I38" s="325">
        <f>_xlfn.IFERROR(J37/I37,0)</f>
        <v>0</v>
      </c>
      <c r="J38" s="326"/>
      <c r="K38" s="325">
        <f>_xlfn.IFERROR(L37/K37,0)</f>
        <v>0</v>
      </c>
      <c r="L38" s="326"/>
      <c r="M38" s="325">
        <f>_xlfn.IFERROR(N37/M37,0)</f>
        <v>0</v>
      </c>
      <c r="N38" s="326"/>
      <c r="O38" s="325">
        <f>_xlfn.IFERROR(P37/O37,0)</f>
        <v>0</v>
      </c>
      <c r="P38" s="326"/>
      <c r="Q38" s="325">
        <f>_xlfn.IFERROR(R37/Q37,0)</f>
        <v>0</v>
      </c>
      <c r="R38" s="326"/>
      <c r="S38" s="325">
        <f>_xlfn.IFERROR(T37/S37,0)</f>
        <v>0</v>
      </c>
      <c r="T38" s="326"/>
      <c r="U38" s="325">
        <f>_xlfn.IFERROR(V37/U37,0)</f>
        <v>0</v>
      </c>
      <c r="V38" s="326"/>
      <c r="W38" s="325">
        <f>_xlfn.IFERROR(X37/W37,0)</f>
        <v>0</v>
      </c>
      <c r="X38" s="326"/>
      <c r="Y38" s="325">
        <f>_xlfn.IFERROR(Z37/Y37,0)</f>
        <v>0</v>
      </c>
      <c r="Z38" s="326"/>
      <c r="AA38" s="325">
        <f>_xlfn.IFERROR(AB37/AA37,0)</f>
        <v>0.75</v>
      </c>
      <c r="AB38" s="326"/>
      <c r="AC38" s="75"/>
    </row>
    <row r="39" spans="1:29" ht="90">
      <c r="A39" s="367">
        <v>14</v>
      </c>
      <c r="B39" s="113" t="s">
        <v>218</v>
      </c>
      <c r="C39" s="65"/>
      <c r="D39" s="65"/>
      <c r="E39" s="65"/>
      <c r="F39" s="65"/>
      <c r="G39" s="65"/>
      <c r="H39" s="65"/>
      <c r="I39" s="65"/>
      <c r="J39" s="65"/>
      <c r="K39" s="65"/>
      <c r="L39" s="65"/>
      <c r="M39" s="65"/>
      <c r="N39" s="65"/>
      <c r="O39" s="65"/>
      <c r="P39" s="65"/>
      <c r="Q39" s="65"/>
      <c r="R39" s="65"/>
      <c r="S39" s="65"/>
      <c r="T39" s="65"/>
      <c r="U39" s="65"/>
      <c r="V39" s="65"/>
      <c r="W39" s="65"/>
      <c r="X39" s="65"/>
      <c r="Y39" s="145">
        <v>1</v>
      </c>
      <c r="Z39" s="65"/>
      <c r="AA39" s="145">
        <f>C39+E39+G39+I39+K39+M39+O39+Q39+S39+U39+W39+Y39</f>
        <v>1</v>
      </c>
      <c r="AB39" s="44">
        <f>D39+F39+H39+J39+L39+N39+P39+R39+T39+V39+X39+Z39</f>
        <v>0</v>
      </c>
      <c r="AC39" s="75" t="s">
        <v>221</v>
      </c>
    </row>
    <row r="40" spans="1:29" ht="18">
      <c r="A40" s="368"/>
      <c r="B40" s="75"/>
      <c r="C40" s="325">
        <f>_xlfn.IFERROR(D39/C39,0)</f>
        <v>0</v>
      </c>
      <c r="D40" s="326"/>
      <c r="E40" s="325">
        <f>_xlfn.IFERROR(F39/E39,0)</f>
        <v>0</v>
      </c>
      <c r="F40" s="326"/>
      <c r="G40" s="434">
        <f>_xlfn.IFERROR(H39/G39,0)</f>
        <v>0</v>
      </c>
      <c r="H40" s="435"/>
      <c r="I40" s="325">
        <f>_xlfn.IFERROR(J39/I39,0)</f>
        <v>0</v>
      </c>
      <c r="J40" s="326"/>
      <c r="K40" s="325">
        <f>_xlfn.IFERROR(L39/K39,0)</f>
        <v>0</v>
      </c>
      <c r="L40" s="326"/>
      <c r="M40" s="325">
        <f>_xlfn.IFERROR(N39/M39,0)</f>
        <v>0</v>
      </c>
      <c r="N40" s="326"/>
      <c r="O40" s="325">
        <f>_xlfn.IFERROR(P39/O39,0)</f>
        <v>0</v>
      </c>
      <c r="P40" s="326"/>
      <c r="Q40" s="325">
        <f>_xlfn.IFERROR(R39/Q39,0)</f>
        <v>0</v>
      </c>
      <c r="R40" s="326"/>
      <c r="S40" s="325">
        <f>_xlfn.IFERROR(T39/S39,0)</f>
        <v>0</v>
      </c>
      <c r="T40" s="326"/>
      <c r="U40" s="325">
        <f>_xlfn.IFERROR(V39/U39,0)</f>
        <v>0</v>
      </c>
      <c r="V40" s="326"/>
      <c r="W40" s="325">
        <f>_xlfn.IFERROR(X39/W39,0)</f>
        <v>0</v>
      </c>
      <c r="X40" s="326"/>
      <c r="Y40" s="325">
        <f>_xlfn.IFERROR(Z39/Y39,0)</f>
        <v>0</v>
      </c>
      <c r="Z40" s="326"/>
      <c r="AA40" s="325">
        <f>_xlfn.IFERROR(AB39/AA39,0)</f>
        <v>0</v>
      </c>
      <c r="AB40" s="326"/>
      <c r="AC40" s="75"/>
    </row>
    <row r="41" spans="1:29" ht="108">
      <c r="A41" s="367">
        <v>15</v>
      </c>
      <c r="B41" s="113" t="s">
        <v>219</v>
      </c>
      <c r="C41" s="65"/>
      <c r="D41" s="65"/>
      <c r="E41" s="65"/>
      <c r="F41" s="65"/>
      <c r="G41" s="146">
        <f>100%/6</f>
        <v>0.16666666666666666</v>
      </c>
      <c r="H41" s="99"/>
      <c r="I41" s="146">
        <f>100%/6</f>
        <v>0.16666666666666666</v>
      </c>
      <c r="J41" s="65"/>
      <c r="K41" s="146">
        <f>100%/6</f>
        <v>0.16666666666666666</v>
      </c>
      <c r="L41" s="65"/>
      <c r="M41" s="65"/>
      <c r="N41" s="65"/>
      <c r="O41" s="65"/>
      <c r="P41" s="65"/>
      <c r="Q41" s="65"/>
      <c r="R41" s="65"/>
      <c r="S41" s="65"/>
      <c r="T41" s="65"/>
      <c r="U41" s="146">
        <f>100%/6</f>
        <v>0.16666666666666666</v>
      </c>
      <c r="V41" s="86"/>
      <c r="W41" s="146">
        <f>100%/6</f>
        <v>0.16666666666666666</v>
      </c>
      <c r="X41" s="86"/>
      <c r="Y41" s="146">
        <f>100%/6</f>
        <v>0.16666666666666666</v>
      </c>
      <c r="Z41" s="86"/>
      <c r="AA41" s="145">
        <f>C41+E41+G41+I41+K41+M41+O41+Q41+S41+U41+W41+Y41</f>
        <v>0.9999999999999999</v>
      </c>
      <c r="AB41" s="44">
        <f>D41+F41+H41+J41+L41+N41+P41+R41+T41+V41+X41+Z41</f>
        <v>0</v>
      </c>
      <c r="AC41" s="75" t="s">
        <v>222</v>
      </c>
    </row>
    <row r="42" spans="1:29" ht="18">
      <c r="A42" s="368"/>
      <c r="B42" s="26"/>
      <c r="C42" s="325">
        <f>_xlfn.IFERROR(D41/C41,0)</f>
        <v>0</v>
      </c>
      <c r="D42" s="326"/>
      <c r="E42" s="325">
        <f>_xlfn.IFERROR(F41/E41,0)</f>
        <v>0</v>
      </c>
      <c r="F42" s="326"/>
      <c r="G42" s="325">
        <f>_xlfn.IFERROR(H41/G41,0)</f>
        <v>0</v>
      </c>
      <c r="H42" s="326"/>
      <c r="I42" s="325">
        <f>_xlfn.IFERROR(J41/I41,0)</f>
        <v>0</v>
      </c>
      <c r="J42" s="326"/>
      <c r="K42" s="325">
        <f>_xlfn.IFERROR(L41/K41,0)</f>
        <v>0</v>
      </c>
      <c r="L42" s="326"/>
      <c r="M42" s="325">
        <f>_xlfn.IFERROR(N41/M41,0)</f>
        <v>0</v>
      </c>
      <c r="N42" s="326"/>
      <c r="O42" s="325">
        <f>_xlfn.IFERROR(P41/O41,0)</f>
        <v>0</v>
      </c>
      <c r="P42" s="326"/>
      <c r="Q42" s="325">
        <f>_xlfn.IFERROR(R41/Q41,0)</f>
        <v>0</v>
      </c>
      <c r="R42" s="326"/>
      <c r="S42" s="325">
        <f>_xlfn.IFERROR(T41/S41,0)</f>
        <v>0</v>
      </c>
      <c r="T42" s="326"/>
      <c r="U42" s="325">
        <f>_xlfn.IFERROR(V41/U41,0)</f>
        <v>0</v>
      </c>
      <c r="V42" s="326"/>
      <c r="W42" s="325">
        <f>_xlfn.IFERROR(X41/W41,0)</f>
        <v>0</v>
      </c>
      <c r="X42" s="326"/>
      <c r="Y42" s="325">
        <f>_xlfn.IFERROR(Z41/Y41,0)</f>
        <v>0</v>
      </c>
      <c r="Z42" s="326"/>
      <c r="AA42" s="325">
        <f>_xlfn.IFERROR(AB41/AA41,0)</f>
        <v>0</v>
      </c>
      <c r="AB42" s="326"/>
      <c r="AC42" s="34"/>
    </row>
    <row r="43" spans="1:29" ht="18">
      <c r="A43" s="375" t="s">
        <v>223</v>
      </c>
      <c r="B43" s="398"/>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row>
    <row r="44" spans="1:29" ht="36">
      <c r="A44" s="391">
        <v>16</v>
      </c>
      <c r="B44" s="75" t="s">
        <v>228</v>
      </c>
      <c r="C44" s="65"/>
      <c r="D44" s="65"/>
      <c r="E44" s="65"/>
      <c r="F44" s="65"/>
      <c r="G44" s="143"/>
      <c r="H44" s="65"/>
      <c r="I44" s="65"/>
      <c r="J44" s="65"/>
      <c r="K44" s="65"/>
      <c r="L44" s="65"/>
      <c r="M44" s="65"/>
      <c r="N44" s="65"/>
      <c r="O44" s="65"/>
      <c r="P44" s="65"/>
      <c r="Q44" s="65"/>
      <c r="R44" s="65"/>
      <c r="S44" s="65"/>
      <c r="T44" s="65"/>
      <c r="U44" s="65"/>
      <c r="V44" s="65"/>
      <c r="W44" s="65"/>
      <c r="X44" s="65"/>
      <c r="Y44" s="65"/>
      <c r="Z44" s="86"/>
      <c r="AA44" s="145">
        <f>C44+E44+G44+I44+K44+M44+O44+Q44+S44+U44+W44+Y44</f>
        <v>0</v>
      </c>
      <c r="AB44" s="44">
        <f>D44+F44+H44+J44+L44+N44+P44+R44+T44+V44+X44+Z44</f>
        <v>0</v>
      </c>
      <c r="AC44" s="75" t="s">
        <v>229</v>
      </c>
    </row>
    <row r="45" spans="1:29" ht="18">
      <c r="A45" s="426"/>
      <c r="B45" s="75" t="s">
        <v>224</v>
      </c>
      <c r="C45" s="325">
        <f>_xlfn.IFERROR(D44/C44,0)</f>
        <v>0</v>
      </c>
      <c r="D45" s="326"/>
      <c r="E45" s="325">
        <f>_xlfn.IFERROR(F44/E44,0)</f>
        <v>0</v>
      </c>
      <c r="F45" s="326"/>
      <c r="G45" s="325">
        <f>_xlfn.IFERROR(H44/G44,0)</f>
        <v>0</v>
      </c>
      <c r="H45" s="326"/>
      <c r="I45" s="325">
        <f>_xlfn.IFERROR(J44/I44,0)</f>
        <v>0</v>
      </c>
      <c r="J45" s="326"/>
      <c r="K45" s="325">
        <f>_xlfn.IFERROR(L44/K44,0)</f>
        <v>0</v>
      </c>
      <c r="L45" s="326"/>
      <c r="M45" s="325">
        <f>_xlfn.IFERROR(N44/M44,0)</f>
        <v>0</v>
      </c>
      <c r="N45" s="326"/>
      <c r="O45" s="325">
        <f>_xlfn.IFERROR(P44/O44,0)</f>
        <v>0</v>
      </c>
      <c r="P45" s="326"/>
      <c r="Q45" s="325">
        <f>_xlfn.IFERROR(R44/Q44,0)</f>
        <v>0</v>
      </c>
      <c r="R45" s="326"/>
      <c r="S45" s="325">
        <f>_xlfn.IFERROR(T44/S44,0)</f>
        <v>0</v>
      </c>
      <c r="T45" s="326"/>
      <c r="U45" s="325">
        <f>_xlfn.IFERROR(V44/U44,0)</f>
        <v>0</v>
      </c>
      <c r="V45" s="326"/>
      <c r="W45" s="325">
        <f>_xlfn.IFERROR(X44/W44,0)</f>
        <v>0</v>
      </c>
      <c r="X45" s="326"/>
      <c r="Y45" s="325">
        <f>_xlfn.IFERROR(Z44/Y44,0)</f>
        <v>0</v>
      </c>
      <c r="Z45" s="326"/>
      <c r="AA45" s="325">
        <f>_xlfn.IFERROR(AB44/AA44,0)</f>
        <v>0</v>
      </c>
      <c r="AB45" s="326"/>
      <c r="AC45" s="75"/>
    </row>
    <row r="46" spans="1:29" ht="54">
      <c r="A46" s="426"/>
      <c r="B46" s="75" t="s">
        <v>225</v>
      </c>
      <c r="C46" s="65"/>
      <c r="D46" s="65"/>
      <c r="E46" s="65"/>
      <c r="F46" s="65"/>
      <c r="G46" s="65"/>
      <c r="H46" s="65"/>
      <c r="I46" s="65"/>
      <c r="J46" s="102"/>
      <c r="K46" s="102"/>
      <c r="L46" s="102"/>
      <c r="M46" s="102"/>
      <c r="N46" s="102"/>
      <c r="O46" s="147">
        <v>0.333</v>
      </c>
      <c r="P46" s="45"/>
      <c r="Q46" s="147">
        <v>0.333</v>
      </c>
      <c r="R46" s="45"/>
      <c r="S46" s="147">
        <v>0.333</v>
      </c>
      <c r="T46" s="102"/>
      <c r="U46" s="102"/>
      <c r="V46" s="102"/>
      <c r="W46" s="102"/>
      <c r="X46" s="102"/>
      <c r="Y46" s="102"/>
      <c r="Z46" s="101"/>
      <c r="AA46" s="145">
        <f>C46+E46+G46+I46+K46+M46+O46+Q46+S46+U46+W46+Y46</f>
        <v>0.9990000000000001</v>
      </c>
      <c r="AB46" s="44">
        <f>D46+F46+H46+J46+L46+N46+P46+R46+T46+V46+X46+Z46</f>
        <v>0</v>
      </c>
      <c r="AC46" s="75" t="s">
        <v>230</v>
      </c>
    </row>
    <row r="47" spans="1:33" ht="18">
      <c r="A47" s="392"/>
      <c r="B47" s="75"/>
      <c r="C47" s="325">
        <f>_xlfn.IFERROR(D46/C46,0)</f>
        <v>0</v>
      </c>
      <c r="D47" s="326"/>
      <c r="E47" s="325">
        <f>_xlfn.IFERROR(F46/E46,0)</f>
        <v>0</v>
      </c>
      <c r="F47" s="326"/>
      <c r="G47" s="325">
        <f>_xlfn.IFERROR(H46/G46,0)</f>
        <v>0</v>
      </c>
      <c r="H47" s="326"/>
      <c r="I47" s="325">
        <f>_xlfn.IFERROR(J46/I46,0)</f>
        <v>0</v>
      </c>
      <c r="J47" s="326"/>
      <c r="K47" s="325">
        <f>_xlfn.IFERROR(L46/K46,0)</f>
        <v>0</v>
      </c>
      <c r="L47" s="326"/>
      <c r="M47" s="325">
        <f>_xlfn.IFERROR(N46/M46,0)</f>
        <v>0</v>
      </c>
      <c r="N47" s="326"/>
      <c r="O47" s="325">
        <f>_xlfn.IFERROR(P46/O46,0)</f>
        <v>0</v>
      </c>
      <c r="P47" s="326"/>
      <c r="Q47" s="325">
        <f>_xlfn.IFERROR(R46/Q46,0)</f>
        <v>0</v>
      </c>
      <c r="R47" s="326"/>
      <c r="S47" s="325">
        <f>_xlfn.IFERROR(T46/S46,0)</f>
        <v>0</v>
      </c>
      <c r="T47" s="326"/>
      <c r="U47" s="325">
        <f>_xlfn.IFERROR(V46/U46,0)</f>
        <v>0</v>
      </c>
      <c r="V47" s="326"/>
      <c r="W47" s="325">
        <f>_xlfn.IFERROR(X46/W46,0)</f>
        <v>0</v>
      </c>
      <c r="X47" s="326"/>
      <c r="Y47" s="325">
        <f>_xlfn.IFERROR(Z46/Y46,0)</f>
        <v>0</v>
      </c>
      <c r="Z47" s="326"/>
      <c r="AA47" s="325">
        <f>_xlfn.IFERROR(AB46/AA46,0)</f>
        <v>0</v>
      </c>
      <c r="AB47" s="326"/>
      <c r="AC47" s="75"/>
      <c r="AG47"/>
    </row>
    <row r="48" spans="1:29" ht="72">
      <c r="A48" s="367">
        <v>17</v>
      </c>
      <c r="B48" s="75" t="s">
        <v>226</v>
      </c>
      <c r="C48" s="65"/>
      <c r="D48" s="64"/>
      <c r="E48" s="64"/>
      <c r="F48" s="64"/>
      <c r="G48" s="64"/>
      <c r="H48" s="64"/>
      <c r="I48" s="64"/>
      <c r="J48" s="65"/>
      <c r="K48" s="145">
        <v>1</v>
      </c>
      <c r="L48" s="65"/>
      <c r="M48" s="65"/>
      <c r="N48" s="65"/>
      <c r="O48" s="65"/>
      <c r="P48" s="65"/>
      <c r="Q48" s="65"/>
      <c r="R48" s="65"/>
      <c r="S48" s="65"/>
      <c r="T48" s="65"/>
      <c r="U48" s="65"/>
      <c r="V48" s="65"/>
      <c r="W48" s="65"/>
      <c r="X48" s="65"/>
      <c r="Y48" s="65"/>
      <c r="Z48" s="86"/>
      <c r="AA48" s="145">
        <f>C48+E48+G48+I48+K48+M48+O48+Q48+S48+U48+W48+Y48</f>
        <v>1</v>
      </c>
      <c r="AB48" s="44">
        <f>D48+F48+H48+J48+L48+N48+P48+R48+T48+V48+X48+Z48</f>
        <v>0</v>
      </c>
      <c r="AC48" s="75" t="s">
        <v>231</v>
      </c>
    </row>
    <row r="49" spans="1:29" ht="18">
      <c r="A49" s="390" t="s">
        <v>97</v>
      </c>
      <c r="B49" s="75"/>
      <c r="C49" s="325">
        <f>_xlfn.IFERROR(D48/C48,0)</f>
        <v>0</v>
      </c>
      <c r="D49" s="326"/>
      <c r="E49" s="325">
        <f>_xlfn.IFERROR(F48/E48,0)</f>
        <v>0</v>
      </c>
      <c r="F49" s="326"/>
      <c r="G49" s="325">
        <f>_xlfn.IFERROR(H48/G48,0)</f>
        <v>0</v>
      </c>
      <c r="H49" s="326"/>
      <c r="I49" s="325">
        <f>_xlfn.IFERROR(J48/I48,0)</f>
        <v>0</v>
      </c>
      <c r="J49" s="326"/>
      <c r="K49" s="325">
        <f>_xlfn.IFERROR(L48/K48,0)</f>
        <v>0</v>
      </c>
      <c r="L49" s="326"/>
      <c r="M49" s="325">
        <f>_xlfn.IFERROR(N48/M48,0)</f>
        <v>0</v>
      </c>
      <c r="N49" s="326"/>
      <c r="O49" s="325">
        <f>_xlfn.IFERROR(P48/O48,0)</f>
        <v>0</v>
      </c>
      <c r="P49" s="326"/>
      <c r="Q49" s="325">
        <f>_xlfn.IFERROR(R48/Q48,0)</f>
        <v>0</v>
      </c>
      <c r="R49" s="326"/>
      <c r="S49" s="325">
        <f>_xlfn.IFERROR(T48/S48,0)</f>
        <v>0</v>
      </c>
      <c r="T49" s="326"/>
      <c r="U49" s="325">
        <f>_xlfn.IFERROR(V48/U48,0)</f>
        <v>0</v>
      </c>
      <c r="V49" s="326"/>
      <c r="W49" s="325">
        <f>_xlfn.IFERROR(X48/W48,0)</f>
        <v>0</v>
      </c>
      <c r="X49" s="326"/>
      <c r="Y49" s="325">
        <f>_xlfn.IFERROR(Z48/Y48,0)</f>
        <v>0</v>
      </c>
      <c r="Z49" s="326"/>
      <c r="AA49" s="325">
        <f>_xlfn.IFERROR(AB48/AA48,0)</f>
        <v>0</v>
      </c>
      <c r="AB49" s="326"/>
      <c r="AC49" s="75"/>
    </row>
    <row r="50" spans="1:29" ht="54">
      <c r="A50" s="390"/>
      <c r="B50" s="75" t="s">
        <v>227</v>
      </c>
      <c r="C50" s="86"/>
      <c r="D50" s="94"/>
      <c r="E50" s="94"/>
      <c r="F50" s="94"/>
      <c r="G50" s="94"/>
      <c r="H50" s="94"/>
      <c r="I50" s="147">
        <v>0.333</v>
      </c>
      <c r="J50" s="45"/>
      <c r="K50" s="147">
        <v>0.333</v>
      </c>
      <c r="L50" s="45"/>
      <c r="M50" s="147">
        <v>0.333</v>
      </c>
      <c r="N50" s="101"/>
      <c r="O50" s="101"/>
      <c r="P50" s="101"/>
      <c r="Q50" s="101"/>
      <c r="R50" s="101"/>
      <c r="S50" s="101"/>
      <c r="T50" s="101"/>
      <c r="U50" s="101"/>
      <c r="V50" s="101"/>
      <c r="W50" s="101"/>
      <c r="X50" s="101"/>
      <c r="Y50" s="101"/>
      <c r="Z50" s="101"/>
      <c r="AA50" s="145">
        <f>C50+E50+G50+I50+K50+M50+O50+Q50+S50+U50+W50+Y50</f>
        <v>0.9990000000000001</v>
      </c>
      <c r="AB50" s="44">
        <f>D50+F50+H50+J50+L50+N50+P50+R50+T50+V50+X50+Z50</f>
        <v>0</v>
      </c>
      <c r="AC50" s="75" t="s">
        <v>232</v>
      </c>
    </row>
    <row r="51" spans="1:29" ht="18">
      <c r="A51" s="368"/>
      <c r="B51" s="26"/>
      <c r="C51" s="325">
        <f>_xlfn.IFERROR(D50/C50,0)</f>
        <v>0</v>
      </c>
      <c r="D51" s="326"/>
      <c r="E51" s="325">
        <f>_xlfn.IFERROR(F50/E50,0)</f>
        <v>0</v>
      </c>
      <c r="F51" s="326"/>
      <c r="G51" s="325">
        <f>_xlfn.IFERROR(H50/G50,0)</f>
        <v>0</v>
      </c>
      <c r="H51" s="326"/>
      <c r="I51" s="325">
        <f>_xlfn.IFERROR(J50/I50,0)</f>
        <v>0</v>
      </c>
      <c r="J51" s="326"/>
      <c r="K51" s="325">
        <f>_xlfn.IFERROR(L50/K50,0)</f>
        <v>0</v>
      </c>
      <c r="L51" s="326"/>
      <c r="M51" s="325">
        <f>_xlfn.IFERROR(N50/M50,0)</f>
        <v>0</v>
      </c>
      <c r="N51" s="326"/>
      <c r="O51" s="325">
        <f>_xlfn.IFERROR(P50/O50,0)</f>
        <v>0</v>
      </c>
      <c r="P51" s="326"/>
      <c r="Q51" s="325">
        <f>_xlfn.IFERROR(R50/Q50,0)</f>
        <v>0</v>
      </c>
      <c r="R51" s="326"/>
      <c r="S51" s="325">
        <f>_xlfn.IFERROR(T50/S50,0)</f>
        <v>0</v>
      </c>
      <c r="T51" s="326"/>
      <c r="U51" s="325">
        <f>_xlfn.IFERROR(V50/U50,0)</f>
        <v>0</v>
      </c>
      <c r="V51" s="326"/>
      <c r="W51" s="325">
        <f>_xlfn.IFERROR(X50/W50,0)</f>
        <v>0</v>
      </c>
      <c r="X51" s="326"/>
      <c r="Y51" s="325">
        <f>_xlfn.IFERROR(Z50/Y50,0)</f>
        <v>0</v>
      </c>
      <c r="Z51" s="326"/>
      <c r="AA51" s="325">
        <f>_xlfn.IFERROR(AB50/AA50,0)</f>
        <v>0</v>
      </c>
      <c r="AB51" s="326"/>
      <c r="AC51" s="75"/>
    </row>
    <row r="52" spans="1:29" ht="36">
      <c r="A52" s="391">
        <v>18</v>
      </c>
      <c r="B52" s="26" t="s">
        <v>233</v>
      </c>
      <c r="C52" s="65"/>
      <c r="D52" s="64"/>
      <c r="E52" s="64"/>
      <c r="F52" s="64"/>
      <c r="G52" s="145">
        <v>1</v>
      </c>
      <c r="H52" s="148">
        <v>1</v>
      </c>
      <c r="I52" s="64"/>
      <c r="J52" s="65"/>
      <c r="K52" s="65"/>
      <c r="L52" s="65"/>
      <c r="M52" s="65"/>
      <c r="N52" s="65"/>
      <c r="O52" s="65"/>
      <c r="P52" s="65"/>
      <c r="Q52" s="65"/>
      <c r="R52" s="65"/>
      <c r="S52" s="65"/>
      <c r="T52" s="65"/>
      <c r="U52" s="65"/>
      <c r="V52" s="65"/>
      <c r="W52" s="65"/>
      <c r="X52" s="65"/>
      <c r="Y52" s="65"/>
      <c r="Z52" s="65"/>
      <c r="AA52" s="145">
        <f>C52+E52+G52+I52+K52+M52+O52+Q52+S52+U52+W52+Y52</f>
        <v>1</v>
      </c>
      <c r="AB52" s="145">
        <f>D52+F52+H52+J52+L52+N52+P52+R52+T52+V52+X52+Z52</f>
        <v>1</v>
      </c>
      <c r="AC52" s="91" t="s">
        <v>229</v>
      </c>
    </row>
    <row r="53" spans="1:29" ht="18">
      <c r="A53" s="392"/>
      <c r="B53" s="26"/>
      <c r="C53" s="325">
        <f>_xlfn.IFERROR(D52/C52,0)</f>
        <v>0</v>
      </c>
      <c r="D53" s="326"/>
      <c r="E53" s="325">
        <f>_xlfn.IFERROR(F52/E52,0)</f>
        <v>0</v>
      </c>
      <c r="F53" s="326"/>
      <c r="G53" s="325">
        <f>_xlfn.IFERROR(H52/G52,0)</f>
        <v>1</v>
      </c>
      <c r="H53" s="326"/>
      <c r="I53" s="325">
        <f>_xlfn.IFERROR(J52/I52,0)</f>
        <v>0</v>
      </c>
      <c r="J53" s="326"/>
      <c r="K53" s="325">
        <f>_xlfn.IFERROR(L52/K52,0)</f>
        <v>0</v>
      </c>
      <c r="L53" s="326"/>
      <c r="M53" s="325">
        <f>_xlfn.IFERROR(N52/M52,0)</f>
        <v>0</v>
      </c>
      <c r="N53" s="326"/>
      <c r="O53" s="325">
        <f>_xlfn.IFERROR(P52/O52,0)</f>
        <v>0</v>
      </c>
      <c r="P53" s="326"/>
      <c r="Q53" s="325">
        <f>_xlfn.IFERROR(R52/Q52,0)</f>
        <v>0</v>
      </c>
      <c r="R53" s="326"/>
      <c r="S53" s="325">
        <f>_xlfn.IFERROR(T52/S52,0)</f>
        <v>0</v>
      </c>
      <c r="T53" s="326"/>
      <c r="U53" s="325">
        <f>_xlfn.IFERROR(V52/U52,0)</f>
        <v>0</v>
      </c>
      <c r="V53" s="326"/>
      <c r="W53" s="325">
        <f>_xlfn.IFERROR(X52/W52,0)</f>
        <v>0</v>
      </c>
      <c r="X53" s="326"/>
      <c r="Y53" s="325">
        <f>_xlfn.IFERROR(Z52/Y52,0)</f>
        <v>0</v>
      </c>
      <c r="Z53" s="326"/>
      <c r="AA53" s="325">
        <f>_xlfn.IFERROR(AB52/AA52,0)</f>
        <v>1</v>
      </c>
      <c r="AB53" s="326"/>
      <c r="AC53" s="91"/>
    </row>
    <row r="54" spans="1:29" ht="18">
      <c r="A54" s="375" t="s">
        <v>234</v>
      </c>
      <c r="B54" s="398"/>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7"/>
    </row>
    <row r="55" spans="1:29" ht="54">
      <c r="A55" s="391">
        <v>19</v>
      </c>
      <c r="B55" s="26" t="s">
        <v>235</v>
      </c>
      <c r="C55" s="65"/>
      <c r="D55" s="65"/>
      <c r="E55" s="65"/>
      <c r="F55" s="65"/>
      <c r="G55" s="65"/>
      <c r="H55" s="65"/>
      <c r="I55" s="65"/>
      <c r="J55" s="65"/>
      <c r="K55" s="65"/>
      <c r="L55" s="65"/>
      <c r="M55" s="65"/>
      <c r="N55" s="65"/>
      <c r="O55" s="65"/>
      <c r="P55" s="65"/>
      <c r="Q55" s="145">
        <v>1</v>
      </c>
      <c r="R55" s="65"/>
      <c r="S55" s="65"/>
      <c r="T55" s="65"/>
      <c r="U55" s="65"/>
      <c r="V55" s="65"/>
      <c r="W55" s="65"/>
      <c r="X55" s="65"/>
      <c r="Y55" s="65"/>
      <c r="Z55" s="86"/>
      <c r="AA55" s="145">
        <f>C55+E55+G55+I55+K55+M55+O55+Q55+S55+U55+W55+Y55</f>
        <v>1</v>
      </c>
      <c r="AB55" s="44">
        <f>D55+F55+H55+J55+L55+N55+P55+R55+T55+V55+X55+Z55</f>
        <v>0</v>
      </c>
      <c r="AC55" s="91" t="s">
        <v>236</v>
      </c>
    </row>
    <row r="56" spans="1:29" ht="18">
      <c r="A56" s="392"/>
      <c r="B56" s="26"/>
      <c r="C56" s="325">
        <f>_xlfn.IFERROR(D55/C55,0)</f>
        <v>0</v>
      </c>
      <c r="D56" s="326"/>
      <c r="E56" s="325">
        <f>_xlfn.IFERROR(F55/E55,0)</f>
        <v>0</v>
      </c>
      <c r="F56" s="326"/>
      <c r="G56" s="325">
        <f>_xlfn.IFERROR(H55/G55,0)</f>
        <v>0</v>
      </c>
      <c r="H56" s="326"/>
      <c r="I56" s="325">
        <f>_xlfn.IFERROR(J55/I55,0)</f>
        <v>0</v>
      </c>
      <c r="J56" s="326"/>
      <c r="K56" s="325">
        <f>_xlfn.IFERROR(L55/K55,0)</f>
        <v>0</v>
      </c>
      <c r="L56" s="326"/>
      <c r="M56" s="325">
        <f>_xlfn.IFERROR(N55/M55,0)</f>
        <v>0</v>
      </c>
      <c r="N56" s="326"/>
      <c r="O56" s="325">
        <f>_xlfn.IFERROR(P55/O55,0)</f>
        <v>0</v>
      </c>
      <c r="P56" s="326"/>
      <c r="Q56" s="325">
        <f>_xlfn.IFERROR(R55/Q55,0)</f>
        <v>0</v>
      </c>
      <c r="R56" s="326"/>
      <c r="S56" s="325">
        <f>_xlfn.IFERROR(T55/S55,0)</f>
        <v>0</v>
      </c>
      <c r="T56" s="326"/>
      <c r="U56" s="325">
        <f>_xlfn.IFERROR(V55/U55,0)</f>
        <v>0</v>
      </c>
      <c r="V56" s="326"/>
      <c r="W56" s="325">
        <f>_xlfn.IFERROR(X55/W55,0)</f>
        <v>0</v>
      </c>
      <c r="X56" s="326"/>
      <c r="Y56" s="325">
        <f>_xlfn.IFERROR(Z55/Y55,0)</f>
        <v>0</v>
      </c>
      <c r="Z56" s="326"/>
      <c r="AA56" s="325">
        <f>_xlfn.IFERROR(AB55/AA55,0)</f>
        <v>0</v>
      </c>
      <c r="AB56" s="326"/>
      <c r="AC56" s="91"/>
    </row>
    <row r="57" spans="1:29" ht="18">
      <c r="A57" s="375" t="s">
        <v>377</v>
      </c>
      <c r="B57" s="398"/>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7"/>
    </row>
    <row r="58" spans="1:29" ht="113.25" customHeight="1">
      <c r="A58" s="93">
        <v>20</v>
      </c>
      <c r="B58" s="26" t="s">
        <v>378</v>
      </c>
      <c r="C58" s="146">
        <f>100%/12</f>
        <v>0.08333333333333333</v>
      </c>
      <c r="D58" s="146">
        <f aca="true" t="shared" si="1" ref="D58:Y58">100%/12</f>
        <v>0.08333333333333333</v>
      </c>
      <c r="E58" s="146">
        <f t="shared" si="1"/>
        <v>0.08333333333333333</v>
      </c>
      <c r="F58" s="146">
        <f t="shared" si="1"/>
        <v>0.08333333333333333</v>
      </c>
      <c r="G58" s="146">
        <f t="shared" si="1"/>
        <v>0.08333333333333333</v>
      </c>
      <c r="H58" s="99"/>
      <c r="I58" s="146">
        <f t="shared" si="1"/>
        <v>0.08333333333333333</v>
      </c>
      <c r="J58" s="45"/>
      <c r="K58" s="146">
        <f t="shared" si="1"/>
        <v>0.08333333333333333</v>
      </c>
      <c r="L58" s="45"/>
      <c r="M58" s="146">
        <f t="shared" si="1"/>
        <v>0.08333333333333333</v>
      </c>
      <c r="N58" s="45"/>
      <c r="O58" s="146">
        <f t="shared" si="1"/>
        <v>0.08333333333333333</v>
      </c>
      <c r="P58" s="45"/>
      <c r="Q58" s="146">
        <f t="shared" si="1"/>
        <v>0.08333333333333333</v>
      </c>
      <c r="R58" s="45"/>
      <c r="S58" s="146">
        <f t="shared" si="1"/>
        <v>0.08333333333333333</v>
      </c>
      <c r="T58" s="45"/>
      <c r="U58" s="146">
        <f t="shared" si="1"/>
        <v>0.08333333333333333</v>
      </c>
      <c r="V58" s="45"/>
      <c r="W58" s="146">
        <f t="shared" si="1"/>
        <v>0.08333333333333333</v>
      </c>
      <c r="X58" s="45"/>
      <c r="Y58" s="146">
        <f t="shared" si="1"/>
        <v>0.08333333333333333</v>
      </c>
      <c r="Z58" s="50"/>
      <c r="AA58" s="145">
        <f>C58+E58+G58+I58+K58+M58+O58+Q58+S58+U58+W58+Y58</f>
        <v>1</v>
      </c>
      <c r="AB58" s="55">
        <f>D58+F58+H58+J58+L58+N58+P58+R58+T58+V58+X58+Z58</f>
        <v>0.16666666666666666</v>
      </c>
      <c r="AC58" s="26" t="s">
        <v>379</v>
      </c>
    </row>
    <row r="59" spans="1:29" ht="18">
      <c r="A59" s="93"/>
      <c r="B59" s="26"/>
      <c r="C59" s="325">
        <f>_xlfn.IFERROR(D58/C58,0)</f>
        <v>1</v>
      </c>
      <c r="D59" s="326"/>
      <c r="E59" s="325">
        <f>_xlfn.IFERROR(F58/E58,0)</f>
        <v>1</v>
      </c>
      <c r="F59" s="326"/>
      <c r="G59" s="325">
        <f>_xlfn.IFERROR(H58/G58,0)</f>
        <v>0</v>
      </c>
      <c r="H59" s="326"/>
      <c r="I59" s="325">
        <f>_xlfn.IFERROR(J58/I58,0)</f>
        <v>0</v>
      </c>
      <c r="J59" s="326"/>
      <c r="K59" s="325">
        <f>_xlfn.IFERROR(L58/K58,0)</f>
        <v>0</v>
      </c>
      <c r="L59" s="326"/>
      <c r="M59" s="325">
        <f>_xlfn.IFERROR(N58/M58,0)</f>
        <v>0</v>
      </c>
      <c r="N59" s="326"/>
      <c r="O59" s="325">
        <f>_xlfn.IFERROR(P58/O58,0)</f>
        <v>0</v>
      </c>
      <c r="P59" s="326"/>
      <c r="Q59" s="325">
        <f>_xlfn.IFERROR(R58/Q58,0)</f>
        <v>0</v>
      </c>
      <c r="R59" s="326"/>
      <c r="S59" s="325">
        <f>_xlfn.IFERROR(T58/S58,0)</f>
        <v>0</v>
      </c>
      <c r="T59" s="326"/>
      <c r="U59" s="325">
        <f>_xlfn.IFERROR(V58/U58,0)</f>
        <v>0</v>
      </c>
      <c r="V59" s="326"/>
      <c r="W59" s="325">
        <f>_xlfn.IFERROR(X58/W58,0)</f>
        <v>0</v>
      </c>
      <c r="X59" s="326"/>
      <c r="Y59" s="325">
        <f>_xlfn.IFERROR(Z58/Y58,0)</f>
        <v>0</v>
      </c>
      <c r="Z59" s="326"/>
      <c r="AA59" s="325">
        <f>_xlfn.IFERROR(AB58/AA58,0)</f>
        <v>0.16666666666666666</v>
      </c>
      <c r="AB59" s="326"/>
      <c r="AC59" s="26"/>
    </row>
    <row r="60" spans="1:29" ht="18">
      <c r="A60" s="375" t="s">
        <v>237</v>
      </c>
      <c r="B60" s="398"/>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7"/>
    </row>
    <row r="61" spans="1:29" ht="90">
      <c r="A61" s="391">
        <v>21</v>
      </c>
      <c r="B61" s="26" t="s">
        <v>238</v>
      </c>
      <c r="C61" s="146">
        <f aca="true" t="shared" si="2" ref="C61:I61">100%/12</f>
        <v>0.08333333333333333</v>
      </c>
      <c r="D61" s="146">
        <f t="shared" si="2"/>
        <v>0.08333333333333333</v>
      </c>
      <c r="E61" s="146">
        <f t="shared" si="2"/>
        <v>0.08333333333333333</v>
      </c>
      <c r="F61" s="146">
        <f t="shared" si="2"/>
        <v>0.08333333333333333</v>
      </c>
      <c r="G61" s="146">
        <f t="shared" si="2"/>
        <v>0.08333333333333333</v>
      </c>
      <c r="H61" s="146">
        <f t="shared" si="2"/>
        <v>0.08333333333333333</v>
      </c>
      <c r="I61" s="146">
        <f t="shared" si="2"/>
        <v>0.08333333333333333</v>
      </c>
      <c r="J61" s="45"/>
      <c r="K61" s="146">
        <f>100%/12</f>
        <v>0.08333333333333333</v>
      </c>
      <c r="L61" s="45"/>
      <c r="M61" s="146">
        <f>100%/12</f>
        <v>0.08333333333333333</v>
      </c>
      <c r="N61" s="45"/>
      <c r="O61" s="146">
        <f>100%/12</f>
        <v>0.08333333333333333</v>
      </c>
      <c r="P61" s="45"/>
      <c r="Q61" s="146">
        <f>100%/12</f>
        <v>0.08333333333333333</v>
      </c>
      <c r="R61" s="45"/>
      <c r="S61" s="146">
        <f>100%/12</f>
        <v>0.08333333333333333</v>
      </c>
      <c r="T61" s="45"/>
      <c r="U61" s="146">
        <f>100%/12</f>
        <v>0.08333333333333333</v>
      </c>
      <c r="V61" s="45"/>
      <c r="W61" s="146">
        <f>100%/12</f>
        <v>0.08333333333333333</v>
      </c>
      <c r="X61" s="45"/>
      <c r="Y61" s="146">
        <f>100%/12</f>
        <v>0.08333333333333333</v>
      </c>
      <c r="Z61" s="50"/>
      <c r="AA61" s="145">
        <f>C61+E61+G61+I61+K61+M61+O61+Q61+S61+U61+W61+Y61</f>
        <v>1</v>
      </c>
      <c r="AB61" s="55">
        <f>D61+F61+H61+J61+L61+N61+P61+R61+T61+V61+X61+Z61</f>
        <v>0.25</v>
      </c>
      <c r="AC61" s="91" t="s">
        <v>244</v>
      </c>
    </row>
    <row r="62" spans="1:29" ht="18">
      <c r="A62" s="392"/>
      <c r="B62" s="26"/>
      <c r="C62" s="325">
        <f>_xlfn.IFERROR(D61/C61,0)</f>
        <v>1</v>
      </c>
      <c r="D62" s="326"/>
      <c r="E62" s="325">
        <f>_xlfn.IFERROR(F61/E61,0)</f>
        <v>1</v>
      </c>
      <c r="F62" s="326"/>
      <c r="G62" s="325">
        <f>_xlfn.IFERROR(H61/G61,0)</f>
        <v>1</v>
      </c>
      <c r="H62" s="326"/>
      <c r="I62" s="325">
        <f>_xlfn.IFERROR(J61/I61,0)</f>
        <v>0</v>
      </c>
      <c r="J62" s="326"/>
      <c r="K62" s="325">
        <f>_xlfn.IFERROR(L61/K61,0)</f>
        <v>0</v>
      </c>
      <c r="L62" s="326"/>
      <c r="M62" s="325">
        <f>_xlfn.IFERROR(N61/M61,0)</f>
        <v>0</v>
      </c>
      <c r="N62" s="326"/>
      <c r="O62" s="325">
        <f>_xlfn.IFERROR(P61/O61,0)</f>
        <v>0</v>
      </c>
      <c r="P62" s="326"/>
      <c r="Q62" s="325">
        <f>_xlfn.IFERROR(R61/Q61,0)</f>
        <v>0</v>
      </c>
      <c r="R62" s="326"/>
      <c r="S62" s="325">
        <f>_xlfn.IFERROR(T61/S61,0)</f>
        <v>0</v>
      </c>
      <c r="T62" s="326"/>
      <c r="U62" s="325">
        <f>_xlfn.IFERROR(V61/U61,0)</f>
        <v>0</v>
      </c>
      <c r="V62" s="326"/>
      <c r="W62" s="325">
        <f>_xlfn.IFERROR(X61/W61,0)</f>
        <v>0</v>
      </c>
      <c r="X62" s="326"/>
      <c r="Y62" s="325">
        <f>_xlfn.IFERROR(Z61/Y61,0)</f>
        <v>0</v>
      </c>
      <c r="Z62" s="326"/>
      <c r="AA62" s="325">
        <f>_xlfn.IFERROR(AB61/AA61,0)</f>
        <v>0.25</v>
      </c>
      <c r="AB62" s="326"/>
      <c r="AC62" s="91"/>
    </row>
    <row r="63" spans="1:29" ht="108">
      <c r="A63" s="391">
        <v>22</v>
      </c>
      <c r="B63" s="115" t="s">
        <v>239</v>
      </c>
      <c r="C63" s="146">
        <f>100%/12</f>
        <v>0.08333333333333333</v>
      </c>
      <c r="D63" s="146">
        <f aca="true" t="shared" si="3" ref="D63:Y63">100%/12</f>
        <v>0.08333333333333333</v>
      </c>
      <c r="E63" s="146">
        <f t="shared" si="3"/>
        <v>0.08333333333333333</v>
      </c>
      <c r="F63" s="146">
        <f t="shared" si="3"/>
        <v>0.08333333333333333</v>
      </c>
      <c r="G63" s="146">
        <f>100%/12</f>
        <v>0.08333333333333333</v>
      </c>
      <c r="H63" s="146">
        <f>100%/12</f>
        <v>0.08333333333333333</v>
      </c>
      <c r="I63" s="146">
        <f t="shared" si="3"/>
        <v>0.08333333333333333</v>
      </c>
      <c r="J63" s="45"/>
      <c r="K63" s="146">
        <f t="shared" si="3"/>
        <v>0.08333333333333333</v>
      </c>
      <c r="L63" s="45"/>
      <c r="M63" s="146">
        <f t="shared" si="3"/>
        <v>0.08333333333333333</v>
      </c>
      <c r="N63" s="45"/>
      <c r="O63" s="146">
        <f t="shared" si="3"/>
        <v>0.08333333333333333</v>
      </c>
      <c r="P63" s="45"/>
      <c r="Q63" s="146">
        <f t="shared" si="3"/>
        <v>0.08333333333333333</v>
      </c>
      <c r="R63" s="45"/>
      <c r="S63" s="146">
        <f t="shared" si="3"/>
        <v>0.08333333333333333</v>
      </c>
      <c r="T63" s="45"/>
      <c r="U63" s="146">
        <f t="shared" si="3"/>
        <v>0.08333333333333333</v>
      </c>
      <c r="V63" s="45"/>
      <c r="W63" s="146">
        <f t="shared" si="3"/>
        <v>0.08333333333333333</v>
      </c>
      <c r="X63" s="45"/>
      <c r="Y63" s="146">
        <f t="shared" si="3"/>
        <v>0.08333333333333333</v>
      </c>
      <c r="Z63" s="50"/>
      <c r="AA63" s="145">
        <f>C63+E63+G63+I63+K63+M63+O63+Q63+S63+U63+W63+Y63</f>
        <v>1</v>
      </c>
      <c r="AB63" s="55">
        <f>D63+F63+H63+J63+L63+N63+P63+R63+T63+V63+X63+Z63</f>
        <v>0.25</v>
      </c>
      <c r="AC63" s="91" t="s">
        <v>245</v>
      </c>
    </row>
    <row r="64" spans="1:29" ht="18">
      <c r="A64" s="392"/>
      <c r="B64" s="26"/>
      <c r="C64" s="325">
        <f>_xlfn.IFERROR(D63/C63,0)</f>
        <v>1</v>
      </c>
      <c r="D64" s="326"/>
      <c r="E64" s="325">
        <f>_xlfn.IFERROR(F63/E63,0)</f>
        <v>1</v>
      </c>
      <c r="F64" s="326"/>
      <c r="G64" s="325">
        <f>_xlfn.IFERROR(H63/G63,0)</f>
        <v>1</v>
      </c>
      <c r="H64" s="326"/>
      <c r="I64" s="325">
        <f>_xlfn.IFERROR(J63/I63,0)</f>
        <v>0</v>
      </c>
      <c r="J64" s="326"/>
      <c r="K64" s="325">
        <f>_xlfn.IFERROR(L63/K63,0)</f>
        <v>0</v>
      </c>
      <c r="L64" s="326"/>
      <c r="M64" s="325">
        <f>_xlfn.IFERROR(N63/M63,0)</f>
        <v>0</v>
      </c>
      <c r="N64" s="326"/>
      <c r="O64" s="325">
        <f>_xlfn.IFERROR(P63/O63,0)</f>
        <v>0</v>
      </c>
      <c r="P64" s="326"/>
      <c r="Q64" s="325">
        <f>_xlfn.IFERROR(R63/Q63,0)</f>
        <v>0</v>
      </c>
      <c r="R64" s="326"/>
      <c r="S64" s="325">
        <f>_xlfn.IFERROR(T63/S63,0)</f>
        <v>0</v>
      </c>
      <c r="T64" s="326"/>
      <c r="U64" s="325">
        <f>_xlfn.IFERROR(V63/U63,0)</f>
        <v>0</v>
      </c>
      <c r="V64" s="326"/>
      <c r="W64" s="325">
        <f>_xlfn.IFERROR(X63/W63,0)</f>
        <v>0</v>
      </c>
      <c r="X64" s="326"/>
      <c r="Y64" s="325">
        <f>_xlfn.IFERROR(Z63/Y63,0)</f>
        <v>0</v>
      </c>
      <c r="Z64" s="326"/>
      <c r="AA64" s="325">
        <f>_xlfn.IFERROR(AB63/AA63,0)</f>
        <v>0.25</v>
      </c>
      <c r="AB64" s="326"/>
      <c r="AC64" s="91"/>
    </row>
    <row r="65" spans="1:29" ht="90">
      <c r="A65" s="391">
        <v>23</v>
      </c>
      <c r="B65" s="26" t="s">
        <v>240</v>
      </c>
      <c r="C65" s="147">
        <v>0.333</v>
      </c>
      <c r="D65" s="147">
        <v>0.333</v>
      </c>
      <c r="E65" s="147">
        <v>0.333</v>
      </c>
      <c r="F65" s="147">
        <v>0.333</v>
      </c>
      <c r="G65" s="147">
        <v>0.333</v>
      </c>
      <c r="H65" s="147">
        <v>0.333</v>
      </c>
      <c r="I65" s="45"/>
      <c r="J65" s="45"/>
      <c r="K65" s="45"/>
      <c r="L65" s="45"/>
      <c r="M65" s="45"/>
      <c r="N65" s="45"/>
      <c r="O65" s="45"/>
      <c r="P65" s="45"/>
      <c r="Q65" s="45"/>
      <c r="R65" s="45"/>
      <c r="S65" s="45"/>
      <c r="T65" s="45"/>
      <c r="U65" s="45"/>
      <c r="V65" s="45"/>
      <c r="W65" s="45"/>
      <c r="X65" s="45"/>
      <c r="Y65" s="45"/>
      <c r="Z65" s="45"/>
      <c r="AA65" s="145">
        <f>C65+E65+G65+I65+K65+M65+O65+Q65+S65+U65+W65+Y65</f>
        <v>0.9990000000000001</v>
      </c>
      <c r="AB65" s="145">
        <f>D65+F65+H65+J65+L65+N65+P65+R65+T65+V65+X65+Z65</f>
        <v>0.9990000000000001</v>
      </c>
      <c r="AC65" s="91" t="s">
        <v>246</v>
      </c>
    </row>
    <row r="66" spans="1:29" ht="18">
      <c r="A66" s="392"/>
      <c r="B66" s="26" t="s">
        <v>432</v>
      </c>
      <c r="C66" s="325">
        <f>_xlfn.IFERROR(D65/C65,0)</f>
        <v>1</v>
      </c>
      <c r="D66" s="326"/>
      <c r="E66" s="325">
        <f>_xlfn.IFERROR(F65/E65,0)</f>
        <v>1</v>
      </c>
      <c r="F66" s="326"/>
      <c r="G66" s="325">
        <f>_xlfn.IFERROR(H65/G65,0)</f>
        <v>1</v>
      </c>
      <c r="H66" s="326"/>
      <c r="I66" s="325">
        <f>_xlfn.IFERROR(J65/I65,0)</f>
        <v>0</v>
      </c>
      <c r="J66" s="326"/>
      <c r="K66" s="325">
        <f>_xlfn.IFERROR(L65/K65,0)</f>
        <v>0</v>
      </c>
      <c r="L66" s="326"/>
      <c r="M66" s="325">
        <f>_xlfn.IFERROR(N65/M65,0)</f>
        <v>0</v>
      </c>
      <c r="N66" s="326"/>
      <c r="O66" s="325">
        <f>_xlfn.IFERROR(P65/O65,0)</f>
        <v>0</v>
      </c>
      <c r="P66" s="326"/>
      <c r="Q66" s="325">
        <f>_xlfn.IFERROR(R65/Q65,0)</f>
        <v>0</v>
      </c>
      <c r="R66" s="326"/>
      <c r="S66" s="325">
        <f>_xlfn.IFERROR(T65/S65,0)</f>
        <v>0</v>
      </c>
      <c r="T66" s="326"/>
      <c r="U66" s="325">
        <f>_xlfn.IFERROR(V65/U65,0)</f>
        <v>0</v>
      </c>
      <c r="V66" s="326"/>
      <c r="W66" s="325">
        <f>_xlfn.IFERROR(X65/W65,0)</f>
        <v>0</v>
      </c>
      <c r="X66" s="326"/>
      <c r="Y66" s="325">
        <f>_xlfn.IFERROR(Z65/Y65,0)</f>
        <v>0</v>
      </c>
      <c r="Z66" s="326"/>
      <c r="AA66" s="325">
        <f>_xlfn.IFERROR(AB65/AA65,0)</f>
        <v>1</v>
      </c>
      <c r="AB66" s="326"/>
      <c r="AC66" s="91"/>
    </row>
    <row r="67" spans="1:29" ht="54">
      <c r="A67" s="391">
        <v>24</v>
      </c>
      <c r="B67" s="26" t="s">
        <v>241</v>
      </c>
      <c r="C67" s="145">
        <v>1</v>
      </c>
      <c r="D67" s="145">
        <v>1</v>
      </c>
      <c r="E67" s="145">
        <v>1</v>
      </c>
      <c r="F67" s="145">
        <v>1</v>
      </c>
      <c r="G67" s="146">
        <f>100%/12</f>
        <v>0.08333333333333333</v>
      </c>
      <c r="H67" s="146">
        <f>100%/12</f>
        <v>0.08333333333333333</v>
      </c>
      <c r="I67" s="145">
        <v>1</v>
      </c>
      <c r="J67" s="45"/>
      <c r="K67" s="145">
        <v>1</v>
      </c>
      <c r="L67" s="45"/>
      <c r="M67" s="145">
        <v>1</v>
      </c>
      <c r="N67" s="45"/>
      <c r="O67" s="145">
        <v>1</v>
      </c>
      <c r="P67" s="45"/>
      <c r="Q67" s="145">
        <v>1</v>
      </c>
      <c r="R67" s="45"/>
      <c r="S67" s="145">
        <v>1</v>
      </c>
      <c r="T67" s="45"/>
      <c r="U67" s="145">
        <v>1</v>
      </c>
      <c r="V67" s="45"/>
      <c r="W67" s="145">
        <v>1</v>
      </c>
      <c r="X67" s="45"/>
      <c r="Y67" s="145">
        <v>1</v>
      </c>
      <c r="Z67" s="86"/>
      <c r="AA67" s="145">
        <f>AVERAGE(C67,E67,G67,I67,K67,M67,O67,Q67,S67,U67,W67,Y67)</f>
        <v>0.9236111111111112</v>
      </c>
      <c r="AB67" s="44">
        <f>AVERAGE(D67,F67,H67,J67,L67,N67,P67,R67,T67,V67,X67,Z67)</f>
        <v>0.6944444444444445</v>
      </c>
      <c r="AC67" s="91" t="s">
        <v>247</v>
      </c>
    </row>
    <row r="68" spans="1:29" ht="18">
      <c r="A68" s="392"/>
      <c r="B68" s="26"/>
      <c r="C68" s="325">
        <f>_xlfn.IFERROR(D67/C67,0)</f>
        <v>1</v>
      </c>
      <c r="D68" s="326"/>
      <c r="E68" s="325">
        <f>_xlfn.IFERROR(F67/E67,0)</f>
        <v>1</v>
      </c>
      <c r="F68" s="326"/>
      <c r="G68" s="325">
        <f>_xlfn.IFERROR(H67/G67,0)</f>
        <v>1</v>
      </c>
      <c r="H68" s="326"/>
      <c r="I68" s="325">
        <f>_xlfn.IFERROR(J67/I67,0)</f>
        <v>0</v>
      </c>
      <c r="J68" s="326"/>
      <c r="K68" s="325">
        <f>_xlfn.IFERROR(L67/K67,0)</f>
        <v>0</v>
      </c>
      <c r="L68" s="326"/>
      <c r="M68" s="325">
        <f>_xlfn.IFERROR(N67/M67,0)</f>
        <v>0</v>
      </c>
      <c r="N68" s="326"/>
      <c r="O68" s="325">
        <f>_xlfn.IFERROR(P67/O67,0)</f>
        <v>0</v>
      </c>
      <c r="P68" s="326"/>
      <c r="Q68" s="325">
        <f>_xlfn.IFERROR(R67/Q67,0)</f>
        <v>0</v>
      </c>
      <c r="R68" s="326"/>
      <c r="S68" s="325">
        <f>_xlfn.IFERROR(T67/S67,0)</f>
        <v>0</v>
      </c>
      <c r="T68" s="326"/>
      <c r="U68" s="325">
        <f>_xlfn.IFERROR(V67/U67,0)</f>
        <v>0</v>
      </c>
      <c r="V68" s="326"/>
      <c r="W68" s="325">
        <f>_xlfn.IFERROR(X67/W67,0)</f>
        <v>0</v>
      </c>
      <c r="X68" s="326"/>
      <c r="Y68" s="325">
        <f>_xlfn.IFERROR(Z67/Y67,0)</f>
        <v>0</v>
      </c>
      <c r="Z68" s="326"/>
      <c r="AA68" s="325">
        <f>_xlfn.IFERROR(AB67/AA67,0)</f>
        <v>0.7518796992481204</v>
      </c>
      <c r="AB68" s="326"/>
      <c r="AC68" s="91"/>
    </row>
    <row r="69" spans="1:29" ht="72">
      <c r="A69" s="391">
        <v>25</v>
      </c>
      <c r="B69" s="115" t="s">
        <v>242</v>
      </c>
      <c r="C69" s="145">
        <v>0.5</v>
      </c>
      <c r="D69" s="145">
        <v>0.5</v>
      </c>
      <c r="E69" s="145">
        <v>0.5</v>
      </c>
      <c r="F69" s="145">
        <v>0.5</v>
      </c>
      <c r="G69" s="45"/>
      <c r="H69" s="45"/>
      <c r="I69" s="45"/>
      <c r="J69" s="45"/>
      <c r="K69" s="45"/>
      <c r="L69" s="45"/>
      <c r="M69" s="45"/>
      <c r="N69" s="45"/>
      <c r="O69" s="45"/>
      <c r="P69" s="45"/>
      <c r="Q69" s="45"/>
      <c r="R69" s="45"/>
      <c r="S69" s="45"/>
      <c r="T69" s="45"/>
      <c r="U69" s="45"/>
      <c r="V69" s="45"/>
      <c r="W69" s="45"/>
      <c r="X69" s="45"/>
      <c r="Y69" s="45"/>
      <c r="Z69" s="65"/>
      <c r="AA69" s="145">
        <f>C69+E69+G69+I69+K69+M69+O69+Q69+S69+U69+W69+Y69</f>
        <v>1</v>
      </c>
      <c r="AB69" s="145">
        <f>D69+F69+H69+J69+L69+N69+P69+R69+T69+V69+X69+Z69</f>
        <v>1</v>
      </c>
      <c r="AC69" s="91" t="s">
        <v>248</v>
      </c>
    </row>
    <row r="70" spans="1:29" ht="18">
      <c r="A70" s="392"/>
      <c r="B70" s="26"/>
      <c r="C70" s="325">
        <f>_xlfn.IFERROR(D69/C69,0)</f>
        <v>1</v>
      </c>
      <c r="D70" s="326"/>
      <c r="E70" s="325">
        <f>_xlfn.IFERROR(F69/E69,0)</f>
        <v>1</v>
      </c>
      <c r="F70" s="326"/>
      <c r="G70" s="325">
        <f>_xlfn.IFERROR(H69/G69,0)</f>
        <v>0</v>
      </c>
      <c r="H70" s="326"/>
      <c r="I70" s="325">
        <f>_xlfn.IFERROR(J69/I69,0)</f>
        <v>0</v>
      </c>
      <c r="J70" s="326"/>
      <c r="K70" s="325">
        <f>_xlfn.IFERROR(L69/K69,0)</f>
        <v>0</v>
      </c>
      <c r="L70" s="326"/>
      <c r="M70" s="325">
        <f>_xlfn.IFERROR(N69/M69,0)</f>
        <v>0</v>
      </c>
      <c r="N70" s="326"/>
      <c r="O70" s="325">
        <f>_xlfn.IFERROR(P69/O69,0)</f>
        <v>0</v>
      </c>
      <c r="P70" s="326"/>
      <c r="Q70" s="325">
        <f>_xlfn.IFERROR(R69/Q69,0)</f>
        <v>0</v>
      </c>
      <c r="R70" s="326"/>
      <c r="S70" s="325">
        <f>_xlfn.IFERROR(T69/S69,0)</f>
        <v>0</v>
      </c>
      <c r="T70" s="326"/>
      <c r="U70" s="325">
        <f>_xlfn.IFERROR(V69/U69,0)</f>
        <v>0</v>
      </c>
      <c r="V70" s="326"/>
      <c r="W70" s="325">
        <f>_xlfn.IFERROR(X69/W69,0)</f>
        <v>0</v>
      </c>
      <c r="X70" s="326"/>
      <c r="Y70" s="325">
        <f>_xlfn.IFERROR(Z69/Y69,0)</f>
        <v>0</v>
      </c>
      <c r="Z70" s="326"/>
      <c r="AA70" s="325">
        <f>_xlfn.IFERROR(AB69/AA69,0)</f>
        <v>1</v>
      </c>
      <c r="AB70" s="326"/>
      <c r="AC70" s="91"/>
    </row>
    <row r="71" spans="1:29" ht="72">
      <c r="A71" s="391">
        <v>26</v>
      </c>
      <c r="B71" s="115" t="s">
        <v>243</v>
      </c>
      <c r="C71" s="45"/>
      <c r="D71" s="64"/>
      <c r="E71" s="64"/>
      <c r="F71" s="64"/>
      <c r="G71" s="148">
        <v>0.25</v>
      </c>
      <c r="H71" s="106"/>
      <c r="I71" s="62"/>
      <c r="J71" s="65"/>
      <c r="K71" s="65"/>
      <c r="L71" s="65"/>
      <c r="M71" s="148">
        <v>0.25</v>
      </c>
      <c r="N71" s="65"/>
      <c r="O71" s="45"/>
      <c r="P71" s="65"/>
      <c r="Q71" s="65"/>
      <c r="R71" s="65"/>
      <c r="S71" s="148">
        <v>0.25</v>
      </c>
      <c r="T71" s="65"/>
      <c r="U71" s="45"/>
      <c r="V71" s="65"/>
      <c r="W71" s="65"/>
      <c r="X71" s="65"/>
      <c r="Y71" s="148">
        <v>0.25</v>
      </c>
      <c r="Z71" s="65"/>
      <c r="AA71" s="145">
        <f>C71+E71+G71+I71+K71+M71+O71+Q71+S71+U71+W71+Y71</f>
        <v>1</v>
      </c>
      <c r="AB71" s="44">
        <f>D71+F71+H71+J71+L71+N71+P71+R71+T71+V71+X71+Z71</f>
        <v>0</v>
      </c>
      <c r="AC71" s="91" t="s">
        <v>249</v>
      </c>
    </row>
    <row r="72" spans="1:29" ht="18">
      <c r="A72" s="392"/>
      <c r="B72" s="26"/>
      <c r="C72" s="325">
        <f>_xlfn.IFERROR(D71/C71,0)</f>
        <v>0</v>
      </c>
      <c r="D72" s="326"/>
      <c r="E72" s="325">
        <f>_xlfn.IFERROR(F71/E71,0)</f>
        <v>0</v>
      </c>
      <c r="F72" s="326"/>
      <c r="G72" s="325">
        <f>_xlfn.IFERROR(H71/G71,0)</f>
        <v>0</v>
      </c>
      <c r="H72" s="326"/>
      <c r="I72" s="325">
        <f>_xlfn.IFERROR(J71/I71,0)</f>
        <v>0</v>
      </c>
      <c r="J72" s="326"/>
      <c r="K72" s="325">
        <f>_xlfn.IFERROR(L71/K71,0)</f>
        <v>0</v>
      </c>
      <c r="L72" s="326"/>
      <c r="M72" s="325">
        <f>_xlfn.IFERROR(N71/M71,0)</f>
        <v>0</v>
      </c>
      <c r="N72" s="326"/>
      <c r="O72" s="325">
        <f>_xlfn.IFERROR(P71/O71,0)</f>
        <v>0</v>
      </c>
      <c r="P72" s="326"/>
      <c r="Q72" s="325">
        <f>_xlfn.IFERROR(R71/Q71,0)</f>
        <v>0</v>
      </c>
      <c r="R72" s="326"/>
      <c r="S72" s="325">
        <f>_xlfn.IFERROR(T71/S71,0)</f>
        <v>0</v>
      </c>
      <c r="T72" s="326"/>
      <c r="U72" s="325">
        <f>_xlfn.IFERROR(V71/U71,0)</f>
        <v>0</v>
      </c>
      <c r="V72" s="326"/>
      <c r="W72" s="325">
        <f>_xlfn.IFERROR(X71/W71,0)</f>
        <v>0</v>
      </c>
      <c r="X72" s="326"/>
      <c r="Y72" s="325">
        <f>_xlfn.IFERROR(Z71/Y71,0)</f>
        <v>0</v>
      </c>
      <c r="Z72" s="326"/>
      <c r="AA72" s="325">
        <f>_xlfn.IFERROR(AB71/AA71,0)</f>
        <v>0</v>
      </c>
      <c r="AB72" s="326"/>
      <c r="AC72" s="91"/>
    </row>
    <row r="73" spans="1:29" ht="18">
      <c r="A73" s="375" t="s">
        <v>250</v>
      </c>
      <c r="B73" s="398"/>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7"/>
    </row>
    <row r="74" spans="1:29" ht="90">
      <c r="A74" s="391">
        <v>27</v>
      </c>
      <c r="B74" s="26" t="s">
        <v>251</v>
      </c>
      <c r="C74" s="65"/>
      <c r="D74" s="65"/>
      <c r="E74" s="65"/>
      <c r="F74" s="65"/>
      <c r="G74" s="65"/>
      <c r="H74" s="65"/>
      <c r="I74" s="145">
        <v>1</v>
      </c>
      <c r="J74" s="65"/>
      <c r="K74" s="65"/>
      <c r="L74" s="65"/>
      <c r="M74" s="65"/>
      <c r="N74" s="65"/>
      <c r="O74" s="65"/>
      <c r="P74" s="65"/>
      <c r="Q74" s="65"/>
      <c r="R74" s="65"/>
      <c r="S74" s="65"/>
      <c r="T74" s="65"/>
      <c r="U74" s="65"/>
      <c r="V74" s="65"/>
      <c r="W74" s="65"/>
      <c r="X74" s="65"/>
      <c r="Y74" s="65"/>
      <c r="Z74" s="65"/>
      <c r="AA74" s="145">
        <f>C74+E74+G74+I74+K74+M74+O74+Q74+S74+U74+W74+Y74</f>
        <v>1</v>
      </c>
      <c r="AB74" s="44">
        <f>D74+F74+H74+J74+L74+N74+P74+R74+T74+V74+X74+Z74</f>
        <v>0</v>
      </c>
      <c r="AC74" s="91" t="s">
        <v>475</v>
      </c>
    </row>
    <row r="75" spans="1:29" ht="18">
      <c r="A75" s="392"/>
      <c r="B75" s="26"/>
      <c r="C75" s="325">
        <f>_xlfn.IFERROR(D74/C74,0)</f>
        <v>0</v>
      </c>
      <c r="D75" s="326"/>
      <c r="E75" s="325">
        <f>_xlfn.IFERROR(F74/E74,0)</f>
        <v>0</v>
      </c>
      <c r="F75" s="326"/>
      <c r="G75" s="325">
        <f>_xlfn.IFERROR(H74/G74,0)</f>
        <v>0</v>
      </c>
      <c r="H75" s="326"/>
      <c r="I75" s="325">
        <f>_xlfn.IFERROR(J74/I74,0)</f>
        <v>0</v>
      </c>
      <c r="J75" s="326"/>
      <c r="K75" s="325">
        <f>_xlfn.IFERROR(L74/K74,0)</f>
        <v>0</v>
      </c>
      <c r="L75" s="326"/>
      <c r="M75" s="325">
        <f>_xlfn.IFERROR(N74/M74,0)</f>
        <v>0</v>
      </c>
      <c r="N75" s="326"/>
      <c r="O75" s="325">
        <f>_xlfn.IFERROR(P74/O74,0)</f>
        <v>0</v>
      </c>
      <c r="P75" s="326"/>
      <c r="Q75" s="325">
        <f>_xlfn.IFERROR(R74/Q74,0)</f>
        <v>0</v>
      </c>
      <c r="R75" s="326"/>
      <c r="S75" s="325">
        <f>_xlfn.IFERROR(T74/S74,0)</f>
        <v>0</v>
      </c>
      <c r="T75" s="326"/>
      <c r="U75" s="325">
        <f>_xlfn.IFERROR(V74/U74,0)</f>
        <v>0</v>
      </c>
      <c r="V75" s="326"/>
      <c r="W75" s="325">
        <f>_xlfn.IFERROR(X74/W74,0)</f>
        <v>0</v>
      </c>
      <c r="X75" s="326"/>
      <c r="Y75" s="325">
        <f>_xlfn.IFERROR(Z74/Y74,0)</f>
        <v>0</v>
      </c>
      <c r="Z75" s="326"/>
      <c r="AA75" s="325">
        <f>_xlfn.IFERROR(AB74/AA74,0)</f>
        <v>0</v>
      </c>
      <c r="AB75" s="326"/>
      <c r="AC75" s="91"/>
    </row>
    <row r="76" spans="1:29" ht="108">
      <c r="A76" s="391">
        <v>28</v>
      </c>
      <c r="B76" s="26" t="s">
        <v>476</v>
      </c>
      <c r="C76" s="65"/>
      <c r="D76" s="65"/>
      <c r="E76" s="65"/>
      <c r="F76" s="65"/>
      <c r="G76" s="65"/>
      <c r="H76" s="65"/>
      <c r="I76" s="145">
        <v>1</v>
      </c>
      <c r="J76" s="65"/>
      <c r="K76" s="65"/>
      <c r="L76" s="65"/>
      <c r="M76" s="65"/>
      <c r="N76" s="65"/>
      <c r="O76" s="65"/>
      <c r="P76" s="65"/>
      <c r="Q76" s="65"/>
      <c r="R76" s="65"/>
      <c r="S76" s="65"/>
      <c r="T76" s="65"/>
      <c r="U76" s="65"/>
      <c r="V76" s="65"/>
      <c r="W76" s="65"/>
      <c r="X76" s="65"/>
      <c r="Y76" s="65"/>
      <c r="Z76" s="86"/>
      <c r="AA76" s="145">
        <f>C76+E76+G76+I76+K76+M76+O76+Q76+S76+U76+W76+Y76</f>
        <v>1</v>
      </c>
      <c r="AB76" s="44">
        <f>D76+F76+H76+J76+L76+N76+P76+R76+T76+V76+X76+Z76</f>
        <v>0</v>
      </c>
      <c r="AC76" s="91" t="s">
        <v>253</v>
      </c>
    </row>
    <row r="77" spans="1:29" ht="18">
      <c r="A77" s="392"/>
      <c r="B77" s="26"/>
      <c r="C77" s="325">
        <f>_xlfn.IFERROR(D76/C76,0)</f>
        <v>0</v>
      </c>
      <c r="D77" s="326"/>
      <c r="E77" s="325">
        <f>_xlfn.IFERROR(F76/E76,0)</f>
        <v>0</v>
      </c>
      <c r="F77" s="326"/>
      <c r="G77" s="325">
        <f>_xlfn.IFERROR(H76/G76,0)</f>
        <v>0</v>
      </c>
      <c r="H77" s="326"/>
      <c r="I77" s="325">
        <f>_xlfn.IFERROR(J76/I76,0)</f>
        <v>0</v>
      </c>
      <c r="J77" s="326"/>
      <c r="K77" s="325">
        <f>_xlfn.IFERROR(L76/K76,0)</f>
        <v>0</v>
      </c>
      <c r="L77" s="326"/>
      <c r="M77" s="325">
        <f>_xlfn.IFERROR(N76/M76,0)</f>
        <v>0</v>
      </c>
      <c r="N77" s="326"/>
      <c r="O77" s="325">
        <f>_xlfn.IFERROR(P76/O76,0)</f>
        <v>0</v>
      </c>
      <c r="P77" s="326"/>
      <c r="Q77" s="325">
        <f>_xlfn.IFERROR(R76/Q76,0)</f>
        <v>0</v>
      </c>
      <c r="R77" s="326"/>
      <c r="S77" s="325">
        <f>_xlfn.IFERROR(T76/S76,0)</f>
        <v>0</v>
      </c>
      <c r="T77" s="326"/>
      <c r="U77" s="325">
        <f>_xlfn.IFERROR(V76/U76,0)</f>
        <v>0</v>
      </c>
      <c r="V77" s="326"/>
      <c r="W77" s="325">
        <f>_xlfn.IFERROR(X76/W76,0)</f>
        <v>0</v>
      </c>
      <c r="X77" s="326"/>
      <c r="Y77" s="325">
        <f>_xlfn.IFERROR(Z76/Y76,0)</f>
        <v>0</v>
      </c>
      <c r="Z77" s="326"/>
      <c r="AA77" s="325">
        <f>_xlfn.IFERROR(AB76/AA76,0)</f>
        <v>0</v>
      </c>
      <c r="AB77" s="326"/>
      <c r="AC77" s="91"/>
    </row>
    <row r="78" spans="1:29" ht="108">
      <c r="A78" s="391">
        <v>29</v>
      </c>
      <c r="B78" s="26" t="s">
        <v>252</v>
      </c>
      <c r="C78" s="64"/>
      <c r="D78" s="64"/>
      <c r="E78" s="64"/>
      <c r="F78" s="64"/>
      <c r="G78" s="64"/>
      <c r="H78" s="64"/>
      <c r="I78" s="145">
        <v>1</v>
      </c>
      <c r="J78" s="64"/>
      <c r="K78" s="64"/>
      <c r="L78" s="64"/>
      <c r="M78" s="64"/>
      <c r="N78" s="64"/>
      <c r="O78" s="64"/>
      <c r="P78" s="64"/>
      <c r="Q78" s="64"/>
      <c r="R78" s="64"/>
      <c r="S78" s="64"/>
      <c r="T78" s="64"/>
      <c r="U78" s="64"/>
      <c r="V78" s="64"/>
      <c r="W78" s="64"/>
      <c r="X78" s="64"/>
      <c r="Y78" s="64"/>
      <c r="Z78" s="94"/>
      <c r="AA78" s="145">
        <f>C78+E78+G78+I78+K78+M78+O78+Q78+S78+U78+W78+Y78</f>
        <v>1</v>
      </c>
      <c r="AB78" s="44">
        <f>D78+F78+H78+J78+L78+N78+P78+R78+T78+V78+X78+Z78</f>
        <v>0</v>
      </c>
      <c r="AC78" s="91" t="s">
        <v>254</v>
      </c>
    </row>
    <row r="79" spans="1:29" ht="18">
      <c r="A79" s="392"/>
      <c r="B79" s="26"/>
      <c r="C79" s="325">
        <f>_xlfn.IFERROR(D78/C78,0)</f>
        <v>0</v>
      </c>
      <c r="D79" s="326"/>
      <c r="E79" s="325">
        <f>_xlfn.IFERROR(F78/E78,0)</f>
        <v>0</v>
      </c>
      <c r="F79" s="326"/>
      <c r="G79" s="325">
        <f>_xlfn.IFERROR(H78/G78,0)</f>
        <v>0</v>
      </c>
      <c r="H79" s="326"/>
      <c r="I79" s="325">
        <f>_xlfn.IFERROR(J78/I78,0)</f>
        <v>0</v>
      </c>
      <c r="J79" s="326"/>
      <c r="K79" s="325">
        <f>_xlfn.IFERROR(L78/K78,0)</f>
        <v>0</v>
      </c>
      <c r="L79" s="326"/>
      <c r="M79" s="325">
        <f>_xlfn.IFERROR(N78/M78,0)</f>
        <v>0</v>
      </c>
      <c r="N79" s="326"/>
      <c r="O79" s="325">
        <f>_xlfn.IFERROR(P78/O78,0)</f>
        <v>0</v>
      </c>
      <c r="P79" s="326"/>
      <c r="Q79" s="325">
        <f>_xlfn.IFERROR(R78/Q78,0)</f>
        <v>0</v>
      </c>
      <c r="R79" s="326"/>
      <c r="S79" s="325">
        <f>_xlfn.IFERROR(T78/S78,0)</f>
        <v>0</v>
      </c>
      <c r="T79" s="326"/>
      <c r="U79" s="325">
        <f>_xlfn.IFERROR(V78/U78,0)</f>
        <v>0</v>
      </c>
      <c r="V79" s="326"/>
      <c r="W79" s="325">
        <f>_xlfn.IFERROR(X78/W78,0)</f>
        <v>0</v>
      </c>
      <c r="X79" s="326"/>
      <c r="Y79" s="325">
        <f>_xlfn.IFERROR(Z78/Y78,0)</f>
        <v>0</v>
      </c>
      <c r="Z79" s="326"/>
      <c r="AA79" s="325">
        <f>_xlfn.IFERROR(AB78/AA78,0)</f>
        <v>0</v>
      </c>
      <c r="AB79" s="326"/>
      <c r="AC79" s="91"/>
    </row>
    <row r="80" spans="1:29" ht="18">
      <c r="A80" s="375" t="s">
        <v>255</v>
      </c>
      <c r="B80" s="398"/>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7"/>
    </row>
    <row r="81" spans="1:29" ht="36">
      <c r="A81" s="393">
        <v>30</v>
      </c>
      <c r="B81" s="115" t="s">
        <v>256</v>
      </c>
      <c r="C81" s="143">
        <v>4</v>
      </c>
      <c r="D81" s="143">
        <v>4</v>
      </c>
      <c r="E81" s="143">
        <v>5</v>
      </c>
      <c r="F81" s="143">
        <v>5</v>
      </c>
      <c r="G81" s="143">
        <v>5</v>
      </c>
      <c r="H81" s="143">
        <v>5</v>
      </c>
      <c r="I81" s="143">
        <v>5</v>
      </c>
      <c r="J81" s="45"/>
      <c r="K81" s="143">
        <v>5</v>
      </c>
      <c r="L81" s="45"/>
      <c r="M81" s="143">
        <v>5</v>
      </c>
      <c r="N81" s="45"/>
      <c r="O81" s="143">
        <v>5</v>
      </c>
      <c r="P81" s="45"/>
      <c r="Q81" s="143">
        <v>5</v>
      </c>
      <c r="R81" s="45"/>
      <c r="S81" s="143">
        <v>5</v>
      </c>
      <c r="T81" s="45"/>
      <c r="U81" s="143">
        <v>5</v>
      </c>
      <c r="V81" s="45"/>
      <c r="W81" s="143">
        <v>4</v>
      </c>
      <c r="X81" s="45"/>
      <c r="Y81" s="143">
        <v>4</v>
      </c>
      <c r="Z81" s="63"/>
      <c r="AA81" s="153">
        <f>C81+E81+G81+I81+K81+M81+O81+Q81+S81+U81+W81+Y81</f>
        <v>57</v>
      </c>
      <c r="AB81" s="100">
        <f>D81+F81+H81+J81+L81+N81+P81+R81+T81+V81+X81+Z81</f>
        <v>14</v>
      </c>
      <c r="AC81" s="91" t="s">
        <v>262</v>
      </c>
    </row>
    <row r="82" spans="1:29" ht="18">
      <c r="A82" s="393"/>
      <c r="B82" s="26"/>
      <c r="C82" s="325">
        <f>_xlfn.IFERROR(D81/C81,0)</f>
        <v>1</v>
      </c>
      <c r="D82" s="326"/>
      <c r="E82" s="325">
        <f>_xlfn.IFERROR(F81/E81,0)</f>
        <v>1</v>
      </c>
      <c r="F82" s="326"/>
      <c r="G82" s="325">
        <f>_xlfn.IFERROR(H81/G81,0)</f>
        <v>1</v>
      </c>
      <c r="H82" s="326"/>
      <c r="I82" s="325">
        <f>_xlfn.IFERROR(J81/I81,0)</f>
        <v>0</v>
      </c>
      <c r="J82" s="326"/>
      <c r="K82" s="325">
        <f>_xlfn.IFERROR(L81/K81,0)</f>
        <v>0</v>
      </c>
      <c r="L82" s="326"/>
      <c r="M82" s="325">
        <f>_xlfn.IFERROR(N81/M81,0)</f>
        <v>0</v>
      </c>
      <c r="N82" s="326"/>
      <c r="O82" s="325">
        <f>_xlfn.IFERROR(P81/O81,0)</f>
        <v>0</v>
      </c>
      <c r="P82" s="326"/>
      <c r="Q82" s="325">
        <f>_xlfn.IFERROR(R81/Q81,0)</f>
        <v>0</v>
      </c>
      <c r="R82" s="326"/>
      <c r="S82" s="325">
        <f>_xlfn.IFERROR(T81/S81,0)</f>
        <v>0</v>
      </c>
      <c r="T82" s="326"/>
      <c r="U82" s="325">
        <f>_xlfn.IFERROR(V81/U81,0)</f>
        <v>0</v>
      </c>
      <c r="V82" s="326"/>
      <c r="W82" s="325">
        <f>_xlfn.IFERROR(X81/W81,0)</f>
        <v>0</v>
      </c>
      <c r="X82" s="326"/>
      <c r="Y82" s="325">
        <f>_xlfn.IFERROR(Z81/Y81,0)</f>
        <v>0</v>
      </c>
      <c r="Z82" s="326"/>
      <c r="AA82" s="325">
        <f>_xlfn.IFERROR(AB81/AA81,0)</f>
        <v>0.24561403508771928</v>
      </c>
      <c r="AB82" s="326"/>
      <c r="AC82" s="91"/>
    </row>
    <row r="83" spans="1:29" ht="90">
      <c r="A83" s="393">
        <v>31</v>
      </c>
      <c r="B83" s="115" t="s">
        <v>257</v>
      </c>
      <c r="C83" s="45"/>
      <c r="D83" s="45"/>
      <c r="E83" s="143">
        <v>5</v>
      </c>
      <c r="F83" s="143">
        <v>5</v>
      </c>
      <c r="G83" s="143">
        <v>5</v>
      </c>
      <c r="H83" s="143">
        <v>5</v>
      </c>
      <c r="I83" s="143">
        <v>5</v>
      </c>
      <c r="J83" s="45"/>
      <c r="K83" s="45"/>
      <c r="L83" s="45"/>
      <c r="M83" s="45"/>
      <c r="N83" s="45"/>
      <c r="O83" s="45"/>
      <c r="P83" s="45"/>
      <c r="Q83" s="45"/>
      <c r="R83" s="45"/>
      <c r="S83" s="45"/>
      <c r="T83" s="45"/>
      <c r="U83" s="143">
        <v>5</v>
      </c>
      <c r="V83" s="45"/>
      <c r="W83" s="143">
        <v>5</v>
      </c>
      <c r="X83" s="45"/>
      <c r="Y83" s="45"/>
      <c r="Z83" s="63"/>
      <c r="AA83" s="153">
        <f>C83+E83+G83+I83+K83+M83+O83+Q83+S83+U83+W83+Y83</f>
        <v>25</v>
      </c>
      <c r="AB83" s="100">
        <f>D83+F83+H83+J83+L83+N83+P83+R83+T83+V83+X83+Z83</f>
        <v>10</v>
      </c>
      <c r="AC83" s="91" t="s">
        <v>263</v>
      </c>
    </row>
    <row r="84" spans="1:29" ht="18">
      <c r="A84" s="393"/>
      <c r="B84" s="26"/>
      <c r="C84" s="325">
        <f>_xlfn.IFERROR(D83/C83,0)</f>
        <v>0</v>
      </c>
      <c r="D84" s="326"/>
      <c r="E84" s="325">
        <f>_xlfn.IFERROR(F83/E83,0)</f>
        <v>1</v>
      </c>
      <c r="F84" s="326"/>
      <c r="G84" s="325">
        <f>_xlfn.IFERROR(H83/G83,0)</f>
        <v>1</v>
      </c>
      <c r="H84" s="326"/>
      <c r="I84" s="325">
        <f>_xlfn.IFERROR(J83/I83,0)</f>
        <v>0</v>
      </c>
      <c r="J84" s="326"/>
      <c r="K84" s="325">
        <f>_xlfn.IFERROR(L83/K83,0)</f>
        <v>0</v>
      </c>
      <c r="L84" s="326"/>
      <c r="M84" s="325">
        <f>_xlfn.IFERROR(N83/M83,0)</f>
        <v>0</v>
      </c>
      <c r="N84" s="326"/>
      <c r="O84" s="325">
        <f>_xlfn.IFERROR(P83/O83,0)</f>
        <v>0</v>
      </c>
      <c r="P84" s="326"/>
      <c r="Q84" s="325">
        <f>_xlfn.IFERROR(R83/Q83,0)</f>
        <v>0</v>
      </c>
      <c r="R84" s="326"/>
      <c r="S84" s="325">
        <f>_xlfn.IFERROR(T83/S83,0)</f>
        <v>0</v>
      </c>
      <c r="T84" s="326"/>
      <c r="U84" s="325">
        <f>_xlfn.IFERROR(V83/U83,0)</f>
        <v>0</v>
      </c>
      <c r="V84" s="326"/>
      <c r="W84" s="325">
        <f>_xlfn.IFERROR(X83/W83,0)</f>
        <v>0</v>
      </c>
      <c r="X84" s="326"/>
      <c r="Y84" s="325">
        <f>_xlfn.IFERROR(Z83/Y83,0)</f>
        <v>0</v>
      </c>
      <c r="Z84" s="326"/>
      <c r="AA84" s="325">
        <f>_xlfn.IFERROR(AB83/AA83,0)</f>
        <v>0.4</v>
      </c>
      <c r="AB84" s="326"/>
      <c r="AC84" s="91"/>
    </row>
    <row r="85" spans="1:29" ht="72">
      <c r="A85" s="393">
        <v>32</v>
      </c>
      <c r="B85" s="115" t="s">
        <v>258</v>
      </c>
      <c r="C85" s="65"/>
      <c r="D85" s="65"/>
      <c r="E85" s="65"/>
      <c r="F85" s="65"/>
      <c r="G85" s="65"/>
      <c r="H85" s="65"/>
      <c r="I85" s="65"/>
      <c r="J85" s="65"/>
      <c r="K85" s="145">
        <v>1</v>
      </c>
      <c r="L85" s="65"/>
      <c r="M85" s="65"/>
      <c r="N85" s="65"/>
      <c r="O85" s="65"/>
      <c r="P85" s="65"/>
      <c r="Q85" s="65"/>
      <c r="R85" s="65"/>
      <c r="S85" s="65"/>
      <c r="T85" s="65"/>
      <c r="U85" s="65"/>
      <c r="V85" s="63"/>
      <c r="W85" s="63"/>
      <c r="X85" s="63"/>
      <c r="Y85" s="63"/>
      <c r="Z85" s="63"/>
      <c r="AA85" s="145">
        <f>C85+E85+G85+I85+K85+M85+O85+Q85+S85+U85+W85+Y85</f>
        <v>1</v>
      </c>
      <c r="AB85" s="44">
        <f>D85+F85+H85+J85+L85+N85+P85+R85+T85+V85+X85+Z85</f>
        <v>0</v>
      </c>
      <c r="AC85" s="91" t="s">
        <v>264</v>
      </c>
    </row>
    <row r="86" spans="1:29" ht="18">
      <c r="A86" s="393"/>
      <c r="B86" s="26"/>
      <c r="C86" s="325">
        <f>_xlfn.IFERROR(D85/C85,0)</f>
        <v>0</v>
      </c>
      <c r="D86" s="326"/>
      <c r="E86" s="325">
        <f>_xlfn.IFERROR(F85/E85,0)</f>
        <v>0</v>
      </c>
      <c r="F86" s="326"/>
      <c r="G86" s="325">
        <f>_xlfn.IFERROR(H85/G85,0)</f>
        <v>0</v>
      </c>
      <c r="H86" s="326"/>
      <c r="I86" s="325">
        <f>_xlfn.IFERROR(J85/I85,0)</f>
        <v>0</v>
      </c>
      <c r="J86" s="326"/>
      <c r="K86" s="325">
        <f>_xlfn.IFERROR(L85/K85,0)</f>
        <v>0</v>
      </c>
      <c r="L86" s="326"/>
      <c r="M86" s="325">
        <f>_xlfn.IFERROR(N85/M85,0)</f>
        <v>0</v>
      </c>
      <c r="N86" s="326"/>
      <c r="O86" s="325">
        <f>_xlfn.IFERROR(P85/O85,0)</f>
        <v>0</v>
      </c>
      <c r="P86" s="326"/>
      <c r="Q86" s="325">
        <f>_xlfn.IFERROR(R85/Q85,0)</f>
        <v>0</v>
      </c>
      <c r="R86" s="326"/>
      <c r="S86" s="325">
        <f>_xlfn.IFERROR(T85/S85,0)</f>
        <v>0</v>
      </c>
      <c r="T86" s="326"/>
      <c r="U86" s="325">
        <f>_xlfn.IFERROR(V85/U85,0)</f>
        <v>0</v>
      </c>
      <c r="V86" s="326"/>
      <c r="W86" s="325">
        <f>_xlfn.IFERROR(X85/W85,0)</f>
        <v>0</v>
      </c>
      <c r="X86" s="326"/>
      <c r="Y86" s="325">
        <f>_xlfn.IFERROR(Z85/Y85,0)</f>
        <v>0</v>
      </c>
      <c r="Z86" s="326"/>
      <c r="AA86" s="325">
        <f>_xlfn.IFERROR(AB85/AA85,0)</f>
        <v>0</v>
      </c>
      <c r="AB86" s="326"/>
      <c r="AC86" s="91"/>
    </row>
    <row r="87" spans="1:29" ht="72">
      <c r="A87" s="393">
        <v>33</v>
      </c>
      <c r="B87" s="115" t="s">
        <v>259</v>
      </c>
      <c r="C87" s="63"/>
      <c r="D87" s="63"/>
      <c r="E87" s="63"/>
      <c r="F87" s="63"/>
      <c r="G87" s="63"/>
      <c r="H87" s="63"/>
      <c r="I87" s="145">
        <v>1</v>
      </c>
      <c r="J87" s="63"/>
      <c r="K87" s="63"/>
      <c r="L87" s="63"/>
      <c r="M87" s="63"/>
      <c r="N87" s="63"/>
      <c r="O87" s="63"/>
      <c r="P87" s="63"/>
      <c r="Q87" s="63"/>
      <c r="R87" s="63"/>
      <c r="S87" s="63"/>
      <c r="T87" s="63"/>
      <c r="U87" s="63"/>
      <c r="V87" s="63"/>
      <c r="W87" s="63"/>
      <c r="X87" s="63"/>
      <c r="Y87" s="63"/>
      <c r="Z87" s="63"/>
      <c r="AA87" s="145">
        <f>C87+E87+G87+I87+K87+M87+O87+Q87+S87+U87+W87+Y87</f>
        <v>1</v>
      </c>
      <c r="AB87" s="44">
        <f>D87+F87+H87+J87+L87+N87+P87+R87+T87+V87+X87+Z87</f>
        <v>0</v>
      </c>
      <c r="AC87" s="91" t="s">
        <v>265</v>
      </c>
    </row>
    <row r="88" spans="1:29" ht="18">
      <c r="A88" s="393"/>
      <c r="B88" s="26"/>
      <c r="C88" s="325">
        <f>_xlfn.IFERROR(D87/C87,0)</f>
        <v>0</v>
      </c>
      <c r="D88" s="326"/>
      <c r="E88" s="325">
        <f>_xlfn.IFERROR(F87/E87,0)</f>
        <v>0</v>
      </c>
      <c r="F88" s="326"/>
      <c r="G88" s="325">
        <f>_xlfn.IFERROR(H87/G87,0)</f>
        <v>0</v>
      </c>
      <c r="H88" s="326"/>
      <c r="I88" s="325">
        <f>_xlfn.IFERROR(J87/I87,0)</f>
        <v>0</v>
      </c>
      <c r="J88" s="326"/>
      <c r="K88" s="325">
        <f>_xlfn.IFERROR(L87/K87,0)</f>
        <v>0</v>
      </c>
      <c r="L88" s="326"/>
      <c r="M88" s="325">
        <f>_xlfn.IFERROR(N87/M87,0)</f>
        <v>0</v>
      </c>
      <c r="N88" s="326"/>
      <c r="O88" s="325">
        <f>_xlfn.IFERROR(P87/O87,0)</f>
        <v>0</v>
      </c>
      <c r="P88" s="326"/>
      <c r="Q88" s="325">
        <f>_xlfn.IFERROR(R87/Q87,0)</f>
        <v>0</v>
      </c>
      <c r="R88" s="326"/>
      <c r="S88" s="325">
        <f>_xlfn.IFERROR(T87/S87,0)</f>
        <v>0</v>
      </c>
      <c r="T88" s="326"/>
      <c r="U88" s="325">
        <f>_xlfn.IFERROR(V87/U87,0)</f>
        <v>0</v>
      </c>
      <c r="V88" s="326"/>
      <c r="W88" s="325">
        <f>_xlfn.IFERROR(X87/W87,0)</f>
        <v>0</v>
      </c>
      <c r="X88" s="326"/>
      <c r="Y88" s="325">
        <f>_xlfn.IFERROR(Z87/Y87,0)</f>
        <v>0</v>
      </c>
      <c r="Z88" s="326"/>
      <c r="AA88" s="325">
        <f>_xlfn.IFERROR(AB87/AA87,0)</f>
        <v>0</v>
      </c>
      <c r="AB88" s="326"/>
      <c r="AC88" s="91"/>
    </row>
    <row r="89" spans="1:29" ht="54">
      <c r="A89" s="393">
        <v>34</v>
      </c>
      <c r="B89" s="115" t="s">
        <v>260</v>
      </c>
      <c r="C89" s="63"/>
      <c r="D89" s="63"/>
      <c r="E89" s="63"/>
      <c r="F89" s="63"/>
      <c r="G89" s="63"/>
      <c r="H89" s="63"/>
      <c r="I89" s="63"/>
      <c r="J89" s="63"/>
      <c r="K89" s="63"/>
      <c r="L89" s="63"/>
      <c r="M89" s="63"/>
      <c r="N89" s="63"/>
      <c r="O89" s="63"/>
      <c r="P89" s="63"/>
      <c r="Q89" s="63"/>
      <c r="R89" s="63"/>
      <c r="S89" s="63"/>
      <c r="T89" s="63"/>
      <c r="U89" s="147">
        <v>0.333</v>
      </c>
      <c r="V89" s="45"/>
      <c r="W89" s="147">
        <v>0.333</v>
      </c>
      <c r="X89" s="45"/>
      <c r="Y89" s="147">
        <v>0.333</v>
      </c>
      <c r="Z89" s="63"/>
      <c r="AA89" s="145">
        <f>C89+E89+G89+I89+K89+M89+O89+Q89+S89+U89+W89+Y89</f>
        <v>0.9990000000000001</v>
      </c>
      <c r="AB89" s="44">
        <f>D89+F89+H89+J89+L89+N89+P89+R89+T89+V89+X89+Z89</f>
        <v>0</v>
      </c>
      <c r="AC89" s="91" t="s">
        <v>266</v>
      </c>
    </row>
    <row r="90" spans="1:29" ht="18">
      <c r="A90" s="393"/>
      <c r="B90" s="26"/>
      <c r="C90" s="325">
        <f>_xlfn.IFERROR(D89/C89,0)</f>
        <v>0</v>
      </c>
      <c r="D90" s="326"/>
      <c r="E90" s="325">
        <f>_xlfn.IFERROR(F89/E89,0)</f>
        <v>0</v>
      </c>
      <c r="F90" s="326"/>
      <c r="G90" s="325">
        <f>_xlfn.IFERROR(H89/G89,0)</f>
        <v>0</v>
      </c>
      <c r="H90" s="326"/>
      <c r="I90" s="325">
        <f>_xlfn.IFERROR(J89/I89,0)</f>
        <v>0</v>
      </c>
      <c r="J90" s="326"/>
      <c r="K90" s="325">
        <f>_xlfn.IFERROR(L89/K89,0)</f>
        <v>0</v>
      </c>
      <c r="L90" s="326"/>
      <c r="M90" s="325">
        <f>_xlfn.IFERROR(N89/M89,0)</f>
        <v>0</v>
      </c>
      <c r="N90" s="326"/>
      <c r="O90" s="325">
        <f>_xlfn.IFERROR(P89/O89,0)</f>
        <v>0</v>
      </c>
      <c r="P90" s="326"/>
      <c r="Q90" s="325">
        <f>_xlfn.IFERROR(R89/Q89,0)</f>
        <v>0</v>
      </c>
      <c r="R90" s="326"/>
      <c r="S90" s="325">
        <f>_xlfn.IFERROR(T89/S89,0)</f>
        <v>0</v>
      </c>
      <c r="T90" s="326"/>
      <c r="U90" s="325">
        <f>_xlfn.IFERROR(V89/U89,0)</f>
        <v>0</v>
      </c>
      <c r="V90" s="326"/>
      <c r="W90" s="325">
        <f>_xlfn.IFERROR(X89/W89,0)</f>
        <v>0</v>
      </c>
      <c r="X90" s="326"/>
      <c r="Y90" s="325">
        <f>_xlfn.IFERROR(Z89/Y89,0)</f>
        <v>0</v>
      </c>
      <c r="Z90" s="326"/>
      <c r="AA90" s="325">
        <f>_xlfn.IFERROR(AB89/AA89,0)</f>
        <v>0</v>
      </c>
      <c r="AB90" s="326"/>
      <c r="AC90" s="91"/>
    </row>
    <row r="91" spans="1:29" ht="36">
      <c r="A91" s="393">
        <v>35</v>
      </c>
      <c r="B91" s="115" t="s">
        <v>261</v>
      </c>
      <c r="C91" s="63"/>
      <c r="D91" s="63"/>
      <c r="E91" s="63"/>
      <c r="F91" s="63"/>
      <c r="G91" s="63"/>
      <c r="H91" s="63"/>
      <c r="I91" s="63"/>
      <c r="J91" s="63"/>
      <c r="K91" s="63"/>
      <c r="L91" s="63"/>
      <c r="M91" s="63"/>
      <c r="N91" s="63"/>
      <c r="O91" s="63"/>
      <c r="P91" s="63"/>
      <c r="Q91" s="63"/>
      <c r="R91" s="63"/>
      <c r="S91" s="63"/>
      <c r="T91" s="63"/>
      <c r="U91" s="63"/>
      <c r="V91" s="63"/>
      <c r="W91" s="145">
        <v>1</v>
      </c>
      <c r="X91" s="63"/>
      <c r="Y91" s="63"/>
      <c r="Z91" s="63"/>
      <c r="AA91" s="145">
        <f>C91+E91+G91+I91+K91+M91+O91+Q91+S91+U91+W91+Y91</f>
        <v>1</v>
      </c>
      <c r="AB91" s="44">
        <f>D91+F91+H91+J91+L91+N91+P91+R91+T91+V91+X91+Z91</f>
        <v>0</v>
      </c>
      <c r="AC91" s="91" t="s">
        <v>266</v>
      </c>
    </row>
    <row r="92" spans="1:29" ht="18">
      <c r="A92" s="393"/>
      <c r="B92" s="26"/>
      <c r="C92" s="325">
        <f>_xlfn.IFERROR(D91/C91,0)</f>
        <v>0</v>
      </c>
      <c r="D92" s="326"/>
      <c r="E92" s="325">
        <f>_xlfn.IFERROR(F91/E91,0)</f>
        <v>0</v>
      </c>
      <c r="F92" s="326"/>
      <c r="G92" s="325">
        <f>_xlfn.IFERROR(H91/G91,0)</f>
        <v>0</v>
      </c>
      <c r="H92" s="326"/>
      <c r="I92" s="325">
        <f>_xlfn.IFERROR(J91/I91,0)</f>
        <v>0</v>
      </c>
      <c r="J92" s="326"/>
      <c r="K92" s="325">
        <f>_xlfn.IFERROR(L91/K91,0)</f>
        <v>0</v>
      </c>
      <c r="L92" s="326"/>
      <c r="M92" s="325">
        <f>_xlfn.IFERROR(N91/M91,0)</f>
        <v>0</v>
      </c>
      <c r="N92" s="326"/>
      <c r="O92" s="325">
        <f>_xlfn.IFERROR(P91/O91,0)</f>
        <v>0</v>
      </c>
      <c r="P92" s="326"/>
      <c r="Q92" s="325">
        <f>_xlfn.IFERROR(R91/Q91,0)</f>
        <v>0</v>
      </c>
      <c r="R92" s="326"/>
      <c r="S92" s="325">
        <f>_xlfn.IFERROR(T91/S91,0)</f>
        <v>0</v>
      </c>
      <c r="T92" s="326"/>
      <c r="U92" s="325">
        <f>_xlfn.IFERROR(V91/U91,0)</f>
        <v>0</v>
      </c>
      <c r="V92" s="326"/>
      <c r="W92" s="325">
        <f>_xlfn.IFERROR(X91/W91,0)</f>
        <v>0</v>
      </c>
      <c r="X92" s="326"/>
      <c r="Y92" s="325">
        <f>_xlfn.IFERROR(Z91/Y91,0)</f>
        <v>0</v>
      </c>
      <c r="Z92" s="326"/>
      <c r="AA92" s="325">
        <f>_xlfn.IFERROR(AB91/AA91,0)</f>
        <v>0</v>
      </c>
      <c r="AB92" s="326"/>
      <c r="AC92" s="91"/>
    </row>
    <row r="93" spans="1:29" ht="62.25" customHeight="1">
      <c r="A93" s="393">
        <v>36</v>
      </c>
      <c r="B93" s="115" t="s">
        <v>267</v>
      </c>
      <c r="C93" s="63"/>
      <c r="D93" s="63"/>
      <c r="E93" s="63"/>
      <c r="F93" s="63"/>
      <c r="G93" s="63"/>
      <c r="H93" s="63"/>
      <c r="I93" s="145"/>
      <c r="J93" s="63"/>
      <c r="K93" s="152"/>
      <c r="L93" s="63"/>
      <c r="M93" s="63"/>
      <c r="N93" s="63"/>
      <c r="O93" s="63"/>
      <c r="P93" s="63"/>
      <c r="Q93" s="63"/>
      <c r="R93" s="63"/>
      <c r="S93" s="63"/>
      <c r="T93" s="63"/>
      <c r="U93" s="63"/>
      <c r="V93" s="63"/>
      <c r="W93" s="63"/>
      <c r="X93" s="63"/>
      <c r="Y93" s="63"/>
      <c r="Z93" s="63"/>
      <c r="AA93" s="145">
        <f>C93+E93+G93+I93+K93+M93+O93+Q93+S93+U93+W93+Y93</f>
        <v>0</v>
      </c>
      <c r="AB93" s="44">
        <f>D93+F93+H93+J93+L93+N93+P93+R93+T93+V93+X93+Z93</f>
        <v>0</v>
      </c>
      <c r="AC93" s="91" t="s">
        <v>277</v>
      </c>
    </row>
    <row r="94" spans="1:29" ht="18.75">
      <c r="A94" s="393"/>
      <c r="B94" s="80"/>
      <c r="C94" s="325">
        <f>_xlfn.IFERROR(D93/C93,0)</f>
        <v>0</v>
      </c>
      <c r="D94" s="326"/>
      <c r="E94" s="325">
        <f>_xlfn.IFERROR(F93/E93,0)</f>
        <v>0</v>
      </c>
      <c r="F94" s="326"/>
      <c r="G94" s="325">
        <f>_xlfn.IFERROR(H93/G93,0)</f>
        <v>0</v>
      </c>
      <c r="H94" s="326"/>
      <c r="I94" s="325">
        <f>_xlfn.IFERROR(J93/I93,0)</f>
        <v>0</v>
      </c>
      <c r="J94" s="326"/>
      <c r="K94" s="325">
        <f>_xlfn.IFERROR(L93/K93,0)</f>
        <v>0</v>
      </c>
      <c r="L94" s="326"/>
      <c r="M94" s="325">
        <f>_xlfn.IFERROR(N93/M93,0)</f>
        <v>0</v>
      </c>
      <c r="N94" s="326"/>
      <c r="O94" s="325">
        <f>_xlfn.IFERROR(P93/O93,0)</f>
        <v>0</v>
      </c>
      <c r="P94" s="326"/>
      <c r="Q94" s="325">
        <f>_xlfn.IFERROR(R93/Q93,0)</f>
        <v>0</v>
      </c>
      <c r="R94" s="326"/>
      <c r="S94" s="325">
        <f>_xlfn.IFERROR(T93/S93,0)</f>
        <v>0</v>
      </c>
      <c r="T94" s="326"/>
      <c r="U94" s="325">
        <f>_xlfn.IFERROR(V93/U93,0)</f>
        <v>0</v>
      </c>
      <c r="V94" s="326"/>
      <c r="W94" s="325">
        <f>_xlfn.IFERROR(X93/W93,0)</f>
        <v>0</v>
      </c>
      <c r="X94" s="326"/>
      <c r="Y94" s="325">
        <f>_xlfn.IFERROR(Z93/Y93,0)</f>
        <v>0</v>
      </c>
      <c r="Z94" s="326"/>
      <c r="AA94" s="325">
        <f>_xlfn.IFERROR(AB93/AA93,0)</f>
        <v>0</v>
      </c>
      <c r="AB94" s="326"/>
      <c r="AC94" s="91"/>
    </row>
    <row r="95" spans="1:29" ht="54">
      <c r="A95" s="393">
        <v>37</v>
      </c>
      <c r="B95" s="115" t="s">
        <v>268</v>
      </c>
      <c r="C95" s="63"/>
      <c r="D95" s="63"/>
      <c r="E95" s="147">
        <v>0.333</v>
      </c>
      <c r="F95" s="147">
        <v>0.333</v>
      </c>
      <c r="G95" s="147">
        <v>0.333</v>
      </c>
      <c r="H95" s="147">
        <v>0.333</v>
      </c>
      <c r="I95" s="147">
        <v>0.333</v>
      </c>
      <c r="J95" s="63"/>
      <c r="K95" s="63"/>
      <c r="L95" s="63"/>
      <c r="M95" s="63"/>
      <c r="N95" s="63"/>
      <c r="O95" s="63"/>
      <c r="P95" s="63"/>
      <c r="Q95" s="63"/>
      <c r="R95" s="63"/>
      <c r="S95" s="63"/>
      <c r="T95" s="63"/>
      <c r="U95" s="63"/>
      <c r="V95" s="63"/>
      <c r="W95" s="63"/>
      <c r="X95" s="63"/>
      <c r="Y95" s="63"/>
      <c r="Z95" s="63"/>
      <c r="AA95" s="145">
        <f>C95+E95+G95+I95+K95+M95+O95+Q95+S95+U95+W95+Y95</f>
        <v>0.9990000000000001</v>
      </c>
      <c r="AB95" s="44">
        <f>D95+F95+H95+J95+L95+N95+P95+R95+T95+V95+X95+Z95</f>
        <v>0.666</v>
      </c>
      <c r="AC95" s="91" t="s">
        <v>278</v>
      </c>
    </row>
    <row r="96" spans="1:29" ht="18.75">
      <c r="A96" s="393"/>
      <c r="B96" s="80"/>
      <c r="C96" s="325">
        <f>_xlfn.IFERROR(D95/C95,0)</f>
        <v>0</v>
      </c>
      <c r="D96" s="326"/>
      <c r="E96" s="325">
        <f>_xlfn.IFERROR(F95/E95,0)</f>
        <v>1</v>
      </c>
      <c r="F96" s="326"/>
      <c r="G96" s="325">
        <f>_xlfn.IFERROR(H95/G95,0)</f>
        <v>1</v>
      </c>
      <c r="H96" s="326"/>
      <c r="I96" s="325">
        <f>_xlfn.IFERROR(J95/I95,0)</f>
        <v>0</v>
      </c>
      <c r="J96" s="326"/>
      <c r="K96" s="325">
        <f>_xlfn.IFERROR(L95/K95,0)</f>
        <v>0</v>
      </c>
      <c r="L96" s="326"/>
      <c r="M96" s="325">
        <f>_xlfn.IFERROR(N95/M95,0)</f>
        <v>0</v>
      </c>
      <c r="N96" s="326"/>
      <c r="O96" s="325">
        <f>_xlfn.IFERROR(P95/O95,0)</f>
        <v>0</v>
      </c>
      <c r="P96" s="326"/>
      <c r="Q96" s="325">
        <f>_xlfn.IFERROR(R95/Q95,0)</f>
        <v>0</v>
      </c>
      <c r="R96" s="326"/>
      <c r="S96" s="325">
        <f>_xlfn.IFERROR(T95/S95,0)</f>
        <v>0</v>
      </c>
      <c r="T96" s="326"/>
      <c r="U96" s="325">
        <f>_xlfn.IFERROR(V95/U95,0)</f>
        <v>0</v>
      </c>
      <c r="V96" s="326"/>
      <c r="W96" s="325">
        <f>_xlfn.IFERROR(X95/W95,0)</f>
        <v>0</v>
      </c>
      <c r="X96" s="326"/>
      <c r="Y96" s="325">
        <f>_xlfn.IFERROR(Z95/Y95,0)</f>
        <v>0</v>
      </c>
      <c r="Z96" s="326"/>
      <c r="AA96" s="325">
        <f>_xlfn.IFERROR(AB95/AA95,0)</f>
        <v>0.6666666666666666</v>
      </c>
      <c r="AB96" s="326"/>
      <c r="AC96" s="91"/>
    </row>
    <row r="97" spans="1:29" ht="36">
      <c r="A97" s="393">
        <v>38</v>
      </c>
      <c r="B97" s="115" t="s">
        <v>269</v>
      </c>
      <c r="C97" s="63"/>
      <c r="D97" s="63"/>
      <c r="E97" s="63"/>
      <c r="F97" s="63"/>
      <c r="G97" s="63"/>
      <c r="H97" s="63"/>
      <c r="I97" s="63"/>
      <c r="J97" s="63"/>
      <c r="K97" s="63"/>
      <c r="L97" s="63"/>
      <c r="M97" s="63"/>
      <c r="N97" s="63"/>
      <c r="O97" s="63"/>
      <c r="P97" s="63"/>
      <c r="Q97" s="63"/>
      <c r="R97" s="63"/>
      <c r="S97" s="63"/>
      <c r="T97" s="63"/>
      <c r="U97" s="152">
        <v>1</v>
      </c>
      <c r="V97" s="63"/>
      <c r="W97" s="63"/>
      <c r="X97" s="63"/>
      <c r="Y97" s="63"/>
      <c r="Z97" s="63"/>
      <c r="AA97" s="145">
        <f>C97+E97+G97+I97+K97+M97+O97+Q97+S97+U97+W97+Y97</f>
        <v>1</v>
      </c>
      <c r="AB97" s="44">
        <f>D97+F97+H97+J97+L97+N97+P97+R97+T97+V97+X97+Z97</f>
        <v>0</v>
      </c>
      <c r="AC97" s="91" t="s">
        <v>279</v>
      </c>
    </row>
    <row r="98" spans="1:29" ht="18.75">
      <c r="A98" s="393"/>
      <c r="B98" s="80"/>
      <c r="C98" s="325">
        <f>_xlfn.IFERROR(D97/C97,0)</f>
        <v>0</v>
      </c>
      <c r="D98" s="326"/>
      <c r="E98" s="325">
        <f>_xlfn.IFERROR(F97/E97,0)</f>
        <v>0</v>
      </c>
      <c r="F98" s="326"/>
      <c r="G98" s="325">
        <f>_xlfn.IFERROR(H97/G97,0)</f>
        <v>0</v>
      </c>
      <c r="H98" s="326"/>
      <c r="I98" s="325">
        <f>_xlfn.IFERROR(J97/I97,0)</f>
        <v>0</v>
      </c>
      <c r="J98" s="326"/>
      <c r="K98" s="325">
        <f>_xlfn.IFERROR(L97/K97,0)</f>
        <v>0</v>
      </c>
      <c r="L98" s="326"/>
      <c r="M98" s="325">
        <f>_xlfn.IFERROR(N97/M97,0)</f>
        <v>0</v>
      </c>
      <c r="N98" s="326"/>
      <c r="O98" s="325">
        <f>_xlfn.IFERROR(P97/O97,0)</f>
        <v>0</v>
      </c>
      <c r="P98" s="326"/>
      <c r="Q98" s="325">
        <f>_xlfn.IFERROR(R97/Q97,0)</f>
        <v>0</v>
      </c>
      <c r="R98" s="326"/>
      <c r="S98" s="325">
        <f>_xlfn.IFERROR(T97/S97,0)</f>
        <v>0</v>
      </c>
      <c r="T98" s="326"/>
      <c r="U98" s="325">
        <f>_xlfn.IFERROR(V97/U97,0)</f>
        <v>0</v>
      </c>
      <c r="V98" s="326"/>
      <c r="W98" s="325">
        <f>_xlfn.IFERROR(X97/W97,0)</f>
        <v>0</v>
      </c>
      <c r="X98" s="326"/>
      <c r="Y98" s="325">
        <f>_xlfn.IFERROR(Z97/Y97,0)</f>
        <v>0</v>
      </c>
      <c r="Z98" s="326"/>
      <c r="AA98" s="325">
        <f>_xlfn.IFERROR(AB97/AA97,0)</f>
        <v>0</v>
      </c>
      <c r="AB98" s="326"/>
      <c r="AC98" s="91"/>
    </row>
    <row r="99" spans="1:29" ht="72">
      <c r="A99" s="393">
        <v>39</v>
      </c>
      <c r="B99" s="115" t="s">
        <v>270</v>
      </c>
      <c r="C99" s="63"/>
      <c r="D99" s="63"/>
      <c r="E99" s="63"/>
      <c r="F99" s="63"/>
      <c r="G99" s="145">
        <v>1</v>
      </c>
      <c r="H99" s="152">
        <v>1</v>
      </c>
      <c r="I99" s="63"/>
      <c r="J99" s="63"/>
      <c r="K99" s="63"/>
      <c r="L99" s="63"/>
      <c r="M99" s="63"/>
      <c r="N99" s="63"/>
      <c r="O99" s="63"/>
      <c r="P99" s="63"/>
      <c r="Q99" s="63"/>
      <c r="R99" s="63"/>
      <c r="S99" s="63"/>
      <c r="T99" s="63"/>
      <c r="U99" s="63"/>
      <c r="V99" s="63"/>
      <c r="W99" s="63"/>
      <c r="X99" s="63"/>
      <c r="Y99" s="63"/>
      <c r="Z99" s="63"/>
      <c r="AA99" s="145">
        <f>C99+E99+G99+I99+K99+M99+O99+Q99+S99+U99+W99+Y99</f>
        <v>1</v>
      </c>
      <c r="AB99" s="145">
        <f>D99+F99+H99+J99+L99+N99+P99+R99+T99+V99+X99+Z99</f>
        <v>1</v>
      </c>
      <c r="AC99" s="91" t="s">
        <v>280</v>
      </c>
    </row>
    <row r="100" spans="1:29" ht="18.75">
      <c r="A100" s="393"/>
      <c r="B100" s="80"/>
      <c r="C100" s="325">
        <f>_xlfn.IFERROR(D99/C99,0)</f>
        <v>0</v>
      </c>
      <c r="D100" s="326"/>
      <c r="E100" s="325">
        <f>_xlfn.IFERROR(F99/E99,0)</f>
        <v>0</v>
      </c>
      <c r="F100" s="326"/>
      <c r="G100" s="325">
        <f>_xlfn.IFERROR(H99/G99,0)</f>
        <v>1</v>
      </c>
      <c r="H100" s="326"/>
      <c r="I100" s="325">
        <f>_xlfn.IFERROR(J99/I99,0)</f>
        <v>0</v>
      </c>
      <c r="J100" s="326"/>
      <c r="K100" s="325">
        <f>_xlfn.IFERROR(L99/K99,0)</f>
        <v>0</v>
      </c>
      <c r="L100" s="326"/>
      <c r="M100" s="325">
        <f>_xlfn.IFERROR(N99/M99,0)</f>
        <v>0</v>
      </c>
      <c r="N100" s="326"/>
      <c r="O100" s="325">
        <f>_xlfn.IFERROR(P99/O99,0)</f>
        <v>0</v>
      </c>
      <c r="P100" s="326"/>
      <c r="Q100" s="325">
        <f>_xlfn.IFERROR(R99/Q99,0)</f>
        <v>0</v>
      </c>
      <c r="R100" s="326"/>
      <c r="S100" s="325">
        <f>_xlfn.IFERROR(T99/S99,0)</f>
        <v>0</v>
      </c>
      <c r="T100" s="326"/>
      <c r="U100" s="325">
        <f>_xlfn.IFERROR(V99/U99,0)</f>
        <v>0</v>
      </c>
      <c r="V100" s="326"/>
      <c r="W100" s="325">
        <f>_xlfn.IFERROR(X99/W99,0)</f>
        <v>0</v>
      </c>
      <c r="X100" s="326"/>
      <c r="Y100" s="325">
        <f>_xlfn.IFERROR(Z99/Y99,0)</f>
        <v>0</v>
      </c>
      <c r="Z100" s="326"/>
      <c r="AA100" s="325">
        <f>_xlfn.IFERROR(AB99/AA99,0)</f>
        <v>1</v>
      </c>
      <c r="AB100" s="326"/>
      <c r="AC100" s="91"/>
    </row>
    <row r="101" spans="1:29" ht="54">
      <c r="A101" s="393">
        <v>40</v>
      </c>
      <c r="B101" s="115" t="s">
        <v>271</v>
      </c>
      <c r="C101" s="45"/>
      <c r="D101" s="45"/>
      <c r="E101" s="143">
        <v>2</v>
      </c>
      <c r="F101" s="143">
        <v>2</v>
      </c>
      <c r="G101" s="143">
        <v>1</v>
      </c>
      <c r="H101" s="143">
        <v>1</v>
      </c>
      <c r="I101" s="143"/>
      <c r="J101" s="45"/>
      <c r="K101" s="143"/>
      <c r="L101" s="45"/>
      <c r="M101" s="143"/>
      <c r="N101" s="45"/>
      <c r="O101" s="143"/>
      <c r="P101" s="45"/>
      <c r="Q101" s="143"/>
      <c r="R101" s="45"/>
      <c r="S101" s="143"/>
      <c r="T101" s="45"/>
      <c r="U101" s="143"/>
      <c r="V101" s="45"/>
      <c r="W101" s="143"/>
      <c r="X101" s="45"/>
      <c r="Y101" s="143"/>
      <c r="Z101" s="63"/>
      <c r="AA101" s="153">
        <v>3</v>
      </c>
      <c r="AB101" s="100">
        <f>D101+F101+H101+J101+L101+N101+P101+R101+T101+V101+X101+Z101</f>
        <v>3</v>
      </c>
      <c r="AC101" s="91" t="s">
        <v>281</v>
      </c>
    </row>
    <row r="102" spans="1:29" ht="18.75">
      <c r="A102" s="393"/>
      <c r="B102" s="80"/>
      <c r="C102" s="325">
        <f>_xlfn.IFERROR(D101/C101,0)</f>
        <v>0</v>
      </c>
      <c r="D102" s="326"/>
      <c r="E102" s="325">
        <f>_xlfn.IFERROR(F101/E101,0)</f>
        <v>1</v>
      </c>
      <c r="F102" s="326"/>
      <c r="G102" s="325">
        <f>_xlfn.IFERROR(H101/G101,0)</f>
        <v>1</v>
      </c>
      <c r="H102" s="326"/>
      <c r="I102" s="325">
        <f>_xlfn.IFERROR(J101/I101,0)</f>
        <v>0</v>
      </c>
      <c r="J102" s="326"/>
      <c r="K102" s="325">
        <f>_xlfn.IFERROR(L101/K101,0)</f>
        <v>0</v>
      </c>
      <c r="L102" s="326"/>
      <c r="M102" s="325">
        <f>_xlfn.IFERROR(N101/M101,0)</f>
        <v>0</v>
      </c>
      <c r="N102" s="326"/>
      <c r="O102" s="325">
        <f>_xlfn.IFERROR(P101/O101,0)</f>
        <v>0</v>
      </c>
      <c r="P102" s="326"/>
      <c r="Q102" s="325">
        <f>_xlfn.IFERROR(R101/Q101,0)</f>
        <v>0</v>
      </c>
      <c r="R102" s="326"/>
      <c r="S102" s="325">
        <f>_xlfn.IFERROR(T101/S101,0)</f>
        <v>0</v>
      </c>
      <c r="T102" s="326"/>
      <c r="U102" s="325">
        <f>_xlfn.IFERROR(V101/U101,0)</f>
        <v>0</v>
      </c>
      <c r="V102" s="326"/>
      <c r="W102" s="325">
        <f>_xlfn.IFERROR(X101/W101,0)</f>
        <v>0</v>
      </c>
      <c r="X102" s="326"/>
      <c r="Y102" s="325">
        <f>_xlfn.IFERROR(Z101/Y101,0)</f>
        <v>0</v>
      </c>
      <c r="Z102" s="326"/>
      <c r="AA102" s="325">
        <f>_xlfn.IFERROR(AB101/AA101,0)</f>
        <v>1</v>
      </c>
      <c r="AB102" s="326"/>
      <c r="AC102" s="91"/>
    </row>
    <row r="103" spans="1:29" ht="36">
      <c r="A103" s="393">
        <v>41</v>
      </c>
      <c r="B103" s="115" t="s">
        <v>272</v>
      </c>
      <c r="C103" s="63"/>
      <c r="D103" s="63"/>
      <c r="E103" s="63"/>
      <c r="F103" s="63"/>
      <c r="G103" s="63"/>
      <c r="H103" s="63"/>
      <c r="I103" s="63"/>
      <c r="J103" s="63"/>
      <c r="K103" s="145">
        <v>1</v>
      </c>
      <c r="L103" s="63"/>
      <c r="M103" s="63"/>
      <c r="N103" s="63"/>
      <c r="O103" s="63"/>
      <c r="P103" s="63"/>
      <c r="Q103" s="63"/>
      <c r="R103" s="63"/>
      <c r="S103" s="63"/>
      <c r="T103" s="63"/>
      <c r="U103" s="63"/>
      <c r="V103" s="63"/>
      <c r="W103" s="63"/>
      <c r="X103" s="63"/>
      <c r="Y103" s="63"/>
      <c r="Z103" s="63"/>
      <c r="AA103" s="145">
        <f>C103+E103+G103+I103+K103+M103+O103+Q103+S103+U103+W103+Y103</f>
        <v>1</v>
      </c>
      <c r="AB103" s="44">
        <f>D103+F103+H103+J103+L103+N103+P103+R103+T103+V103+X103+Z103</f>
        <v>0</v>
      </c>
      <c r="AC103" s="91" t="s">
        <v>282</v>
      </c>
    </row>
    <row r="104" spans="1:29" ht="18.75">
      <c r="A104" s="393"/>
      <c r="B104" s="80"/>
      <c r="C104" s="325">
        <f>_xlfn.IFERROR(D103/C103,0)</f>
        <v>0</v>
      </c>
      <c r="D104" s="326"/>
      <c r="E104" s="325">
        <f>_xlfn.IFERROR(F103/E103,0)</f>
        <v>0</v>
      </c>
      <c r="F104" s="326"/>
      <c r="G104" s="325">
        <f>_xlfn.IFERROR(H103/G103,0)</f>
        <v>0</v>
      </c>
      <c r="H104" s="326"/>
      <c r="I104" s="325">
        <f>_xlfn.IFERROR(J103/I103,0)</f>
        <v>0</v>
      </c>
      <c r="J104" s="326"/>
      <c r="K104" s="325">
        <f>_xlfn.IFERROR(L103/K103,0)</f>
        <v>0</v>
      </c>
      <c r="L104" s="326"/>
      <c r="M104" s="325">
        <f>_xlfn.IFERROR(N103/M103,0)</f>
        <v>0</v>
      </c>
      <c r="N104" s="326"/>
      <c r="O104" s="325">
        <f>_xlfn.IFERROR(P103/O103,0)</f>
        <v>0</v>
      </c>
      <c r="P104" s="326"/>
      <c r="Q104" s="325">
        <f>_xlfn.IFERROR(R103/Q103,0)</f>
        <v>0</v>
      </c>
      <c r="R104" s="326"/>
      <c r="S104" s="325">
        <f>_xlfn.IFERROR(T103/S103,0)</f>
        <v>0</v>
      </c>
      <c r="T104" s="326"/>
      <c r="U104" s="325">
        <f>_xlfn.IFERROR(V103/U103,0)</f>
        <v>0</v>
      </c>
      <c r="V104" s="326"/>
      <c r="W104" s="325">
        <f>_xlfn.IFERROR(X103/W103,0)</f>
        <v>0</v>
      </c>
      <c r="X104" s="326"/>
      <c r="Y104" s="325">
        <f>_xlfn.IFERROR(Z103/Y103,0)</f>
        <v>0</v>
      </c>
      <c r="Z104" s="326"/>
      <c r="AA104" s="325">
        <f>_xlfn.IFERROR(AB103/AA103,0)</f>
        <v>0</v>
      </c>
      <c r="AB104" s="326"/>
      <c r="AC104" s="91"/>
    </row>
    <row r="105" spans="1:29" ht="54">
      <c r="A105" s="393">
        <v>42</v>
      </c>
      <c r="B105" s="115" t="s">
        <v>273</v>
      </c>
      <c r="C105" s="63"/>
      <c r="D105" s="63"/>
      <c r="E105" s="63"/>
      <c r="F105" s="63"/>
      <c r="G105" s="63"/>
      <c r="H105" s="63"/>
      <c r="I105" s="63"/>
      <c r="J105" s="63"/>
      <c r="K105" s="145">
        <v>1</v>
      </c>
      <c r="L105" s="63"/>
      <c r="M105" s="63"/>
      <c r="N105" s="63"/>
      <c r="O105" s="63"/>
      <c r="P105" s="63"/>
      <c r="Q105" s="63"/>
      <c r="R105" s="63"/>
      <c r="S105" s="63"/>
      <c r="T105" s="63"/>
      <c r="U105" s="63"/>
      <c r="V105" s="63"/>
      <c r="W105" s="63"/>
      <c r="X105" s="63"/>
      <c r="Y105" s="63"/>
      <c r="Z105" s="63"/>
      <c r="AA105" s="145">
        <f>C105+E105+G105+I105+K105+M105+O105+Q105+S105+U105+W105+Y105</f>
        <v>1</v>
      </c>
      <c r="AB105" s="44">
        <f>D105+F105+H105+J105+L105+N105+P105+R105+T105+V105+X105+Z105</f>
        <v>0</v>
      </c>
      <c r="AC105" s="91" t="s">
        <v>283</v>
      </c>
    </row>
    <row r="106" spans="1:29" ht="18.75">
      <c r="A106" s="393"/>
      <c r="B106" s="80"/>
      <c r="C106" s="325">
        <f>_xlfn.IFERROR(D105/C105,0)</f>
        <v>0</v>
      </c>
      <c r="D106" s="326"/>
      <c r="E106" s="325">
        <f>_xlfn.IFERROR(F105/E105,0)</f>
        <v>0</v>
      </c>
      <c r="F106" s="326"/>
      <c r="G106" s="325">
        <f>_xlfn.IFERROR(H105/G105,0)</f>
        <v>0</v>
      </c>
      <c r="H106" s="326"/>
      <c r="I106" s="325">
        <f>_xlfn.IFERROR(J105/I105,0)</f>
        <v>0</v>
      </c>
      <c r="J106" s="326"/>
      <c r="K106" s="325">
        <f>_xlfn.IFERROR(L105/K105,0)</f>
        <v>0</v>
      </c>
      <c r="L106" s="326"/>
      <c r="M106" s="325">
        <f>_xlfn.IFERROR(N105/M105,0)</f>
        <v>0</v>
      </c>
      <c r="N106" s="326"/>
      <c r="O106" s="325">
        <f>_xlfn.IFERROR(P105/O105,0)</f>
        <v>0</v>
      </c>
      <c r="P106" s="326"/>
      <c r="Q106" s="325">
        <f>_xlfn.IFERROR(R105/Q105,0)</f>
        <v>0</v>
      </c>
      <c r="R106" s="326"/>
      <c r="S106" s="325">
        <f>_xlfn.IFERROR(T105/S105,0)</f>
        <v>0</v>
      </c>
      <c r="T106" s="326"/>
      <c r="U106" s="325">
        <f>_xlfn.IFERROR(V105/U105,0)</f>
        <v>0</v>
      </c>
      <c r="V106" s="326"/>
      <c r="W106" s="325">
        <f>_xlfn.IFERROR(X105/W105,0)</f>
        <v>0</v>
      </c>
      <c r="X106" s="326"/>
      <c r="Y106" s="325">
        <f>_xlfn.IFERROR(Z105/Y105,0)</f>
        <v>0</v>
      </c>
      <c r="Z106" s="326"/>
      <c r="AA106" s="325">
        <f>_xlfn.IFERROR(AB105/AA105,0)</f>
        <v>0</v>
      </c>
      <c r="AB106" s="326"/>
      <c r="AC106" s="91"/>
    </row>
    <row r="107" spans="1:29" ht="54">
      <c r="A107" s="393">
        <v>43</v>
      </c>
      <c r="B107" s="115" t="s">
        <v>274</v>
      </c>
      <c r="C107" s="150">
        <v>1</v>
      </c>
      <c r="D107" s="150">
        <v>1</v>
      </c>
      <c r="E107" s="150">
        <v>1</v>
      </c>
      <c r="F107" s="150">
        <v>1</v>
      </c>
      <c r="G107" s="150">
        <v>1</v>
      </c>
      <c r="H107" s="150">
        <v>1</v>
      </c>
      <c r="I107" s="63"/>
      <c r="J107" s="63"/>
      <c r="K107" s="63"/>
      <c r="L107" s="63"/>
      <c r="M107" s="63"/>
      <c r="N107" s="63"/>
      <c r="O107" s="63"/>
      <c r="P107" s="63"/>
      <c r="Q107" s="63"/>
      <c r="R107" s="63"/>
      <c r="S107" s="63"/>
      <c r="T107" s="63"/>
      <c r="U107" s="63"/>
      <c r="V107" s="63"/>
      <c r="W107" s="150">
        <v>1</v>
      </c>
      <c r="X107" s="63"/>
      <c r="Y107" s="63"/>
      <c r="Z107" s="63"/>
      <c r="AA107" s="153">
        <f>C107+E107+G107+I107+K107+M107+O107+Q107+S107+U107+W107+Y107</f>
        <v>4</v>
      </c>
      <c r="AB107" s="100">
        <f>D107+F107+H107+J107+L107+N107+P107+R107+T107+V107+X107+Z107</f>
        <v>3</v>
      </c>
      <c r="AC107" s="91" t="s">
        <v>284</v>
      </c>
    </row>
    <row r="108" spans="1:29" ht="18.75">
      <c r="A108" s="393"/>
      <c r="B108" s="80"/>
      <c r="C108" s="325">
        <f>_xlfn.IFERROR(D107/C107,0)</f>
        <v>1</v>
      </c>
      <c r="D108" s="326"/>
      <c r="E108" s="325">
        <f>_xlfn.IFERROR(F107/E107,0)</f>
        <v>1</v>
      </c>
      <c r="F108" s="326"/>
      <c r="G108" s="325">
        <f>_xlfn.IFERROR(H107/G107,0)</f>
        <v>1</v>
      </c>
      <c r="H108" s="326"/>
      <c r="I108" s="325">
        <f>_xlfn.IFERROR(J107/I107,0)</f>
        <v>0</v>
      </c>
      <c r="J108" s="326"/>
      <c r="K108" s="325">
        <f>_xlfn.IFERROR(L107/K107,0)</f>
        <v>0</v>
      </c>
      <c r="L108" s="326"/>
      <c r="M108" s="325">
        <f>_xlfn.IFERROR(N107/M107,0)</f>
        <v>0</v>
      </c>
      <c r="N108" s="326"/>
      <c r="O108" s="325">
        <f>_xlfn.IFERROR(P107/O107,0)</f>
        <v>0</v>
      </c>
      <c r="P108" s="326"/>
      <c r="Q108" s="325">
        <f>_xlfn.IFERROR(R107/Q107,0)</f>
        <v>0</v>
      </c>
      <c r="R108" s="326"/>
      <c r="S108" s="325">
        <f>_xlfn.IFERROR(T107/S107,0)</f>
        <v>0</v>
      </c>
      <c r="T108" s="326"/>
      <c r="U108" s="325">
        <f>_xlfn.IFERROR(V107/U107,0)</f>
        <v>0</v>
      </c>
      <c r="V108" s="326"/>
      <c r="W108" s="325">
        <f>_xlfn.IFERROR(X107/W107,0)</f>
        <v>0</v>
      </c>
      <c r="X108" s="326"/>
      <c r="Y108" s="325">
        <f>_xlfn.IFERROR(Z107/Y107,0)</f>
        <v>0</v>
      </c>
      <c r="Z108" s="326"/>
      <c r="AA108" s="325">
        <f>_xlfn.IFERROR(AB107/AA107,0)</f>
        <v>0.75</v>
      </c>
      <c r="AB108" s="326"/>
      <c r="AC108" s="91"/>
    </row>
    <row r="109" spans="1:29" ht="126">
      <c r="A109" s="393">
        <v>44</v>
      </c>
      <c r="B109" s="115" t="s">
        <v>288</v>
      </c>
      <c r="C109" s="150">
        <v>1</v>
      </c>
      <c r="D109" s="150">
        <v>1</v>
      </c>
      <c r="E109" s="63"/>
      <c r="F109" s="63"/>
      <c r="G109" s="63"/>
      <c r="H109" s="63"/>
      <c r="I109" s="63"/>
      <c r="J109" s="63"/>
      <c r="K109" s="63"/>
      <c r="L109" s="63"/>
      <c r="M109" s="63"/>
      <c r="N109" s="63"/>
      <c r="O109" s="63"/>
      <c r="P109" s="63"/>
      <c r="Q109" s="63"/>
      <c r="R109" s="63"/>
      <c r="S109" s="63"/>
      <c r="T109" s="63"/>
      <c r="U109" s="63"/>
      <c r="V109" s="63"/>
      <c r="W109" s="150">
        <v>1</v>
      </c>
      <c r="X109" s="63"/>
      <c r="Y109" s="63"/>
      <c r="Z109" s="63"/>
      <c r="AA109" s="153">
        <f>C109+E109+G109+I109+K109+M109+O109+Q109+S109+U109+W109+Y109</f>
        <v>2</v>
      </c>
      <c r="AB109" s="100">
        <f>D109+F109+H109+J109+L109+N109+P109+R109+T109+V109+X109+Z109</f>
        <v>1</v>
      </c>
      <c r="AC109" s="91" t="s">
        <v>285</v>
      </c>
    </row>
    <row r="110" spans="1:29" ht="18">
      <c r="A110" s="393"/>
      <c r="B110" s="26"/>
      <c r="C110" s="325">
        <f>_xlfn.IFERROR(D109/C109,0)</f>
        <v>1</v>
      </c>
      <c r="D110" s="326"/>
      <c r="E110" s="325">
        <f>_xlfn.IFERROR(F109/E109,0)</f>
        <v>0</v>
      </c>
      <c r="F110" s="326"/>
      <c r="G110" s="325">
        <f>_xlfn.IFERROR(H109/G109,0)</f>
        <v>0</v>
      </c>
      <c r="H110" s="326"/>
      <c r="I110" s="325">
        <f>_xlfn.IFERROR(J109/I109,0)</f>
        <v>0</v>
      </c>
      <c r="J110" s="326"/>
      <c r="K110" s="325">
        <f>_xlfn.IFERROR(L109/K109,0)</f>
        <v>0</v>
      </c>
      <c r="L110" s="326"/>
      <c r="M110" s="325">
        <f>_xlfn.IFERROR(N109/M109,0)</f>
        <v>0</v>
      </c>
      <c r="N110" s="326"/>
      <c r="O110" s="325">
        <f>_xlfn.IFERROR(P109/O109,0)</f>
        <v>0</v>
      </c>
      <c r="P110" s="326"/>
      <c r="Q110" s="325">
        <f>_xlfn.IFERROR(R109/Q109,0)</f>
        <v>0</v>
      </c>
      <c r="R110" s="326"/>
      <c r="S110" s="325">
        <f>_xlfn.IFERROR(T109/S109,0)</f>
        <v>0</v>
      </c>
      <c r="T110" s="326"/>
      <c r="U110" s="325">
        <f>_xlfn.IFERROR(V109/U109,0)</f>
        <v>0</v>
      </c>
      <c r="V110" s="326"/>
      <c r="W110" s="325">
        <f>_xlfn.IFERROR(X109/W109,0)</f>
        <v>0</v>
      </c>
      <c r="X110" s="326"/>
      <c r="Y110" s="325">
        <f>_xlfn.IFERROR(Z109/Y109,0)</f>
        <v>0</v>
      </c>
      <c r="Z110" s="326"/>
      <c r="AA110" s="325">
        <f>_xlfn.IFERROR(AB109/AA109,0)</f>
        <v>0.5</v>
      </c>
      <c r="AB110" s="326"/>
      <c r="AC110" s="91"/>
    </row>
    <row r="111" spans="1:29" ht="54">
      <c r="A111" s="393">
        <v>45</v>
      </c>
      <c r="B111" s="115" t="s">
        <v>275</v>
      </c>
      <c r="C111" s="63"/>
      <c r="D111" s="63"/>
      <c r="E111" s="63"/>
      <c r="F111" s="63"/>
      <c r="G111" s="148">
        <v>0.25</v>
      </c>
      <c r="H111" s="107"/>
      <c r="I111" s="63"/>
      <c r="J111" s="63"/>
      <c r="K111" s="148">
        <v>0.25</v>
      </c>
      <c r="L111" s="63"/>
      <c r="M111" s="63"/>
      <c r="N111" s="63"/>
      <c r="O111" s="63"/>
      <c r="P111" s="63"/>
      <c r="Q111" s="63"/>
      <c r="R111" s="63"/>
      <c r="S111" s="148">
        <v>0.25</v>
      </c>
      <c r="T111" s="63"/>
      <c r="U111" s="63"/>
      <c r="V111" s="63"/>
      <c r="W111" s="63"/>
      <c r="X111" s="63"/>
      <c r="Y111" s="148">
        <v>0.25</v>
      </c>
      <c r="Z111" s="63"/>
      <c r="AA111" s="145">
        <f>C111+E111+G111+I111+K111+M111+O111+Q111+S111+U111+W111+Y111</f>
        <v>1</v>
      </c>
      <c r="AB111" s="44">
        <f>D111+F111+H111+J111+L111+N111+P111+R111+T111+V111+X111+Z111</f>
        <v>0</v>
      </c>
      <c r="AC111" s="91" t="s">
        <v>286</v>
      </c>
    </row>
    <row r="112" spans="1:29" ht="18.75">
      <c r="A112" s="393"/>
      <c r="B112" s="80"/>
      <c r="C112" s="325">
        <f>_xlfn.IFERROR(D111/C111,0)</f>
        <v>0</v>
      </c>
      <c r="D112" s="326"/>
      <c r="E112" s="325">
        <f>_xlfn.IFERROR(F111/E111,0)</f>
        <v>0</v>
      </c>
      <c r="F112" s="326"/>
      <c r="G112" s="325">
        <f>_xlfn.IFERROR(H111/G111,0)</f>
        <v>0</v>
      </c>
      <c r="H112" s="326"/>
      <c r="I112" s="325">
        <f>_xlfn.IFERROR(J111/I111,0)</f>
        <v>0</v>
      </c>
      <c r="J112" s="326"/>
      <c r="K112" s="325">
        <f>_xlfn.IFERROR(L111/K111,0)</f>
        <v>0</v>
      </c>
      <c r="L112" s="326"/>
      <c r="M112" s="325">
        <f>_xlfn.IFERROR(N111/M111,0)</f>
        <v>0</v>
      </c>
      <c r="N112" s="326"/>
      <c r="O112" s="325">
        <f>_xlfn.IFERROR(P111/O111,0)</f>
        <v>0</v>
      </c>
      <c r="P112" s="326"/>
      <c r="Q112" s="325">
        <f>_xlfn.IFERROR(R111/Q111,0)</f>
        <v>0</v>
      </c>
      <c r="R112" s="326"/>
      <c r="S112" s="325">
        <f>_xlfn.IFERROR(T111/S111,0)</f>
        <v>0</v>
      </c>
      <c r="T112" s="326"/>
      <c r="U112" s="325">
        <f>_xlfn.IFERROR(V111/U111,0)</f>
        <v>0</v>
      </c>
      <c r="V112" s="326"/>
      <c r="W112" s="325">
        <f>_xlfn.IFERROR(X111/W111,0)</f>
        <v>0</v>
      </c>
      <c r="X112" s="326"/>
      <c r="Y112" s="325">
        <f>_xlfn.IFERROR(Z111/Y111,0)</f>
        <v>0</v>
      </c>
      <c r="Z112" s="326"/>
      <c r="AA112" s="325">
        <f>_xlfn.IFERROR(AB111/AA111,0)</f>
        <v>0</v>
      </c>
      <c r="AB112" s="326"/>
      <c r="AC112" s="91"/>
    </row>
    <row r="113" spans="1:29" ht="54">
      <c r="A113" s="393">
        <v>46</v>
      </c>
      <c r="B113" s="115" t="s">
        <v>276</v>
      </c>
      <c r="C113" s="63"/>
      <c r="D113" s="63"/>
      <c r="E113" s="63"/>
      <c r="F113" s="63"/>
      <c r="G113" s="148">
        <v>0.25</v>
      </c>
      <c r="H113" s="152">
        <v>0.25</v>
      </c>
      <c r="I113" s="63"/>
      <c r="J113" s="63"/>
      <c r="K113" s="63"/>
      <c r="L113" s="63"/>
      <c r="M113" s="148">
        <v>0.25</v>
      </c>
      <c r="N113" s="63"/>
      <c r="O113" s="63"/>
      <c r="P113" s="63"/>
      <c r="Q113" s="63"/>
      <c r="R113" s="63"/>
      <c r="S113" s="148">
        <v>0.25</v>
      </c>
      <c r="T113" s="63"/>
      <c r="U113" s="63"/>
      <c r="V113" s="63"/>
      <c r="W113" s="63"/>
      <c r="X113" s="63"/>
      <c r="Y113" s="148">
        <v>0.25</v>
      </c>
      <c r="Z113" s="63"/>
      <c r="AA113" s="145">
        <f>C113+E113+G113+I113+K113+M113+O113+Q113+S113+U113+W113+Y113</f>
        <v>1</v>
      </c>
      <c r="AB113" s="44">
        <f>D113+F113+H113+J113+L113+N113+P113+R113+T113+V113+X113+Z113</f>
        <v>0.25</v>
      </c>
      <c r="AC113" s="91" t="s">
        <v>287</v>
      </c>
    </row>
    <row r="114" spans="1:29" ht="14.25" customHeight="1">
      <c r="A114" s="393"/>
      <c r="B114" s="81"/>
      <c r="C114" s="325">
        <f>_xlfn.IFERROR(D113/C113,0)</f>
        <v>0</v>
      </c>
      <c r="D114" s="326"/>
      <c r="E114" s="325">
        <f>_xlfn.IFERROR(F113/E113,0)</f>
        <v>0</v>
      </c>
      <c r="F114" s="326"/>
      <c r="G114" s="325">
        <f>_xlfn.IFERROR(H113/G113,0)</f>
        <v>1</v>
      </c>
      <c r="H114" s="326"/>
      <c r="I114" s="325">
        <f>_xlfn.IFERROR(J113/I113,0)</f>
        <v>0</v>
      </c>
      <c r="J114" s="326"/>
      <c r="K114" s="325">
        <f>_xlfn.IFERROR(L113/K113,0)</f>
        <v>0</v>
      </c>
      <c r="L114" s="326"/>
      <c r="M114" s="325">
        <f>_xlfn.IFERROR(N113/M113,0)</f>
        <v>0</v>
      </c>
      <c r="N114" s="326"/>
      <c r="O114" s="325">
        <f>_xlfn.IFERROR(P113/O113,0)</f>
        <v>0</v>
      </c>
      <c r="P114" s="326"/>
      <c r="Q114" s="325">
        <f>_xlfn.IFERROR(R113/Q113,0)</f>
        <v>0</v>
      </c>
      <c r="R114" s="326"/>
      <c r="S114" s="325">
        <f>_xlfn.IFERROR(T113/S113,0)</f>
        <v>0</v>
      </c>
      <c r="T114" s="326"/>
      <c r="U114" s="325">
        <f>_xlfn.IFERROR(V113/U113,0)</f>
        <v>0</v>
      </c>
      <c r="V114" s="326"/>
      <c r="W114" s="325">
        <f>_xlfn.IFERROR(X113/W113,0)</f>
        <v>0</v>
      </c>
      <c r="X114" s="326"/>
      <c r="Y114" s="325">
        <f>_xlfn.IFERROR(Z113/Y113,0)</f>
        <v>0</v>
      </c>
      <c r="Z114" s="326"/>
      <c r="AA114" s="325">
        <f>_xlfn.IFERROR(AB113/AA113,0)</f>
        <v>0.25</v>
      </c>
      <c r="AB114" s="326"/>
      <c r="AC114" s="84"/>
    </row>
    <row r="115" spans="1:29" ht="18">
      <c r="A115" s="375" t="s">
        <v>289</v>
      </c>
      <c r="B115" s="398"/>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7"/>
    </row>
    <row r="116" spans="1:29" ht="36">
      <c r="A116" s="367">
        <v>47</v>
      </c>
      <c r="B116" s="115" t="s">
        <v>290</v>
      </c>
      <c r="C116" s="150">
        <v>2</v>
      </c>
      <c r="D116" s="150">
        <v>2</v>
      </c>
      <c r="E116" s="150">
        <v>2</v>
      </c>
      <c r="F116" s="150">
        <v>2</v>
      </c>
      <c r="G116" s="150">
        <v>2</v>
      </c>
      <c r="H116" s="150">
        <v>2</v>
      </c>
      <c r="I116" s="150">
        <v>2</v>
      </c>
      <c r="J116" s="63"/>
      <c r="K116" s="63"/>
      <c r="L116" s="63"/>
      <c r="M116" s="63"/>
      <c r="N116" s="63"/>
      <c r="O116" s="63"/>
      <c r="P116" s="63"/>
      <c r="Q116" s="63"/>
      <c r="R116" s="63"/>
      <c r="S116" s="63"/>
      <c r="T116" s="63"/>
      <c r="U116" s="63"/>
      <c r="V116" s="63"/>
      <c r="W116" s="63"/>
      <c r="X116" s="63"/>
      <c r="Y116" s="63"/>
      <c r="Z116" s="63"/>
      <c r="AA116" s="153">
        <f>C116+E116+G116+I116+K116+M116+O116+Q116+S116+U116+W116+Y116</f>
        <v>8</v>
      </c>
      <c r="AB116" s="100">
        <f>D116+F116+H116+J116+L116+N116+P116+R116+T116+V116+X116+Z116</f>
        <v>6</v>
      </c>
      <c r="AC116" s="91" t="s">
        <v>300</v>
      </c>
    </row>
    <row r="117" spans="1:29" ht="18">
      <c r="A117" s="368"/>
      <c r="B117" s="26"/>
      <c r="C117" s="325">
        <f>_xlfn.IFERROR(D116/C116,0)</f>
        <v>1</v>
      </c>
      <c r="D117" s="326"/>
      <c r="E117" s="325">
        <f>_xlfn.IFERROR(F116/E116,0)</f>
        <v>1</v>
      </c>
      <c r="F117" s="326"/>
      <c r="G117" s="325">
        <f>_xlfn.IFERROR(H116/G116,0)</f>
        <v>1</v>
      </c>
      <c r="H117" s="326"/>
      <c r="I117" s="325">
        <f>_xlfn.IFERROR(J116/I116,0)</f>
        <v>0</v>
      </c>
      <c r="J117" s="326"/>
      <c r="K117" s="325">
        <f>_xlfn.IFERROR(L116/K116,0)</f>
        <v>0</v>
      </c>
      <c r="L117" s="326"/>
      <c r="M117" s="325">
        <f>_xlfn.IFERROR(N116/M116,0)</f>
        <v>0</v>
      </c>
      <c r="N117" s="326"/>
      <c r="O117" s="325">
        <f>_xlfn.IFERROR(P116/O116,0)</f>
        <v>0</v>
      </c>
      <c r="P117" s="326"/>
      <c r="Q117" s="325">
        <f>_xlfn.IFERROR(R116/Q116,0)</f>
        <v>0</v>
      </c>
      <c r="R117" s="326"/>
      <c r="S117" s="325">
        <f>_xlfn.IFERROR(T116/S116,0)</f>
        <v>0</v>
      </c>
      <c r="T117" s="326"/>
      <c r="U117" s="325">
        <f>_xlfn.IFERROR(V116/U116,0)</f>
        <v>0</v>
      </c>
      <c r="V117" s="326"/>
      <c r="W117" s="325">
        <f>_xlfn.IFERROR(X116/W116,0)</f>
        <v>0</v>
      </c>
      <c r="X117" s="326"/>
      <c r="Y117" s="325">
        <f>_xlfn.IFERROR(Z116/Y116,0)</f>
        <v>0</v>
      </c>
      <c r="Z117" s="326"/>
      <c r="AA117" s="325">
        <f>_xlfn.IFERROR(AB116/AA116,0)</f>
        <v>0.75</v>
      </c>
      <c r="AB117" s="326"/>
      <c r="AC117" s="91"/>
    </row>
    <row r="118" spans="1:29" ht="36">
      <c r="A118" s="367">
        <v>48</v>
      </c>
      <c r="B118" s="115" t="s">
        <v>291</v>
      </c>
      <c r="C118" s="63"/>
      <c r="D118" s="63"/>
      <c r="E118" s="63"/>
      <c r="F118" s="63"/>
      <c r="G118" s="145">
        <v>1</v>
      </c>
      <c r="H118" s="152">
        <v>1</v>
      </c>
      <c r="I118" s="63"/>
      <c r="J118" s="63"/>
      <c r="K118" s="63"/>
      <c r="L118" s="63"/>
      <c r="M118" s="63"/>
      <c r="N118" s="63"/>
      <c r="O118" s="63"/>
      <c r="P118" s="63"/>
      <c r="Q118" s="63"/>
      <c r="R118" s="63"/>
      <c r="S118" s="63"/>
      <c r="T118" s="63"/>
      <c r="U118" s="63"/>
      <c r="V118" s="63"/>
      <c r="W118" s="63"/>
      <c r="X118" s="63"/>
      <c r="Y118" s="63"/>
      <c r="Z118" s="63"/>
      <c r="AA118" s="145">
        <f>C118+E118+G118+I118+K118+M118+O118+Q118+S118+U118+W118+Y118</f>
        <v>1</v>
      </c>
      <c r="AB118" s="145">
        <f>D118+F118+H118+J118+L118+N118+P118+R118+T118+V118+X118+Z118</f>
        <v>1</v>
      </c>
      <c r="AC118" s="91" t="s">
        <v>301</v>
      </c>
    </row>
    <row r="119" spans="1:29" ht="18">
      <c r="A119" s="368"/>
      <c r="B119" s="26"/>
      <c r="C119" s="325">
        <f>_xlfn.IFERROR(D118/C118,0)</f>
        <v>0</v>
      </c>
      <c r="D119" s="326"/>
      <c r="E119" s="325">
        <f>_xlfn.IFERROR(F118/E118,0)</f>
        <v>0</v>
      </c>
      <c r="F119" s="326"/>
      <c r="G119" s="325">
        <f>_xlfn.IFERROR(H118/G118,0)</f>
        <v>1</v>
      </c>
      <c r="H119" s="326"/>
      <c r="I119" s="325">
        <f>_xlfn.IFERROR(J118/I118,0)</f>
        <v>0</v>
      </c>
      <c r="J119" s="326"/>
      <c r="K119" s="325">
        <f>_xlfn.IFERROR(L118/K118,0)</f>
        <v>0</v>
      </c>
      <c r="L119" s="326"/>
      <c r="M119" s="325">
        <f>_xlfn.IFERROR(N118/M118,0)</f>
        <v>0</v>
      </c>
      <c r="N119" s="326"/>
      <c r="O119" s="325">
        <f>_xlfn.IFERROR(P118/O118,0)</f>
        <v>0</v>
      </c>
      <c r="P119" s="326"/>
      <c r="Q119" s="325">
        <f>_xlfn.IFERROR(R118/Q118,0)</f>
        <v>0</v>
      </c>
      <c r="R119" s="326"/>
      <c r="S119" s="325">
        <f>_xlfn.IFERROR(T118/S118,0)</f>
        <v>0</v>
      </c>
      <c r="T119" s="326"/>
      <c r="U119" s="325">
        <f>_xlfn.IFERROR(V118/U118,0)</f>
        <v>0</v>
      </c>
      <c r="V119" s="326"/>
      <c r="W119" s="325">
        <f>_xlfn.IFERROR(X118/W118,0)</f>
        <v>0</v>
      </c>
      <c r="X119" s="326"/>
      <c r="Y119" s="325">
        <f>_xlfn.IFERROR(Z118/Y118,0)</f>
        <v>0</v>
      </c>
      <c r="Z119" s="326"/>
      <c r="AA119" s="325">
        <f>_xlfn.IFERROR(AB118/AA118,0)</f>
        <v>1</v>
      </c>
      <c r="AB119" s="326"/>
      <c r="AC119" s="91"/>
    </row>
    <row r="120" spans="1:29" ht="36">
      <c r="A120" s="367">
        <v>49</v>
      </c>
      <c r="B120" s="115" t="s">
        <v>292</v>
      </c>
      <c r="C120" s="145">
        <v>1</v>
      </c>
      <c r="D120" s="145">
        <v>1</v>
      </c>
      <c r="E120" s="63"/>
      <c r="F120" s="63"/>
      <c r="G120" s="63"/>
      <c r="H120" s="63"/>
      <c r="I120" s="63"/>
      <c r="J120" s="63"/>
      <c r="K120" s="63"/>
      <c r="L120" s="63"/>
      <c r="M120" s="63"/>
      <c r="N120" s="63"/>
      <c r="O120" s="63"/>
      <c r="P120" s="63"/>
      <c r="Q120" s="63"/>
      <c r="R120" s="63"/>
      <c r="S120" s="63"/>
      <c r="T120" s="63"/>
      <c r="U120" s="63"/>
      <c r="V120" s="63"/>
      <c r="W120" s="63"/>
      <c r="X120" s="63"/>
      <c r="Y120" s="63"/>
      <c r="Z120" s="63"/>
      <c r="AA120" s="145">
        <f>C120+E120+G120+I120+K120+M120+O120+Q120+S120+U120+W120+Y120</f>
        <v>1</v>
      </c>
      <c r="AB120" s="145">
        <f>D120+F120+H120+J120+L120+N120+P120+R120+T120+V120+X120+Z120</f>
        <v>1</v>
      </c>
      <c r="AC120" s="91" t="s">
        <v>302</v>
      </c>
    </row>
    <row r="121" spans="1:29" ht="18">
      <c r="A121" s="368"/>
      <c r="B121" s="26"/>
      <c r="C121" s="325">
        <f>_xlfn.IFERROR(D120/C120,0)</f>
        <v>1</v>
      </c>
      <c r="D121" s="326"/>
      <c r="E121" s="325">
        <f>_xlfn.IFERROR(F120/E120,0)</f>
        <v>0</v>
      </c>
      <c r="F121" s="326"/>
      <c r="G121" s="325">
        <f>_xlfn.IFERROR(H120/G120,0)</f>
        <v>0</v>
      </c>
      <c r="H121" s="326"/>
      <c r="I121" s="325">
        <f>_xlfn.IFERROR(J120/I120,0)</f>
        <v>0</v>
      </c>
      <c r="J121" s="326"/>
      <c r="K121" s="325">
        <f>_xlfn.IFERROR(L120/K120,0)</f>
        <v>0</v>
      </c>
      <c r="L121" s="326"/>
      <c r="M121" s="325">
        <f>_xlfn.IFERROR(N120/M120,0)</f>
        <v>0</v>
      </c>
      <c r="N121" s="326"/>
      <c r="O121" s="325">
        <f>_xlfn.IFERROR(P120/O120,0)</f>
        <v>0</v>
      </c>
      <c r="P121" s="326"/>
      <c r="Q121" s="325">
        <f>_xlfn.IFERROR(R120/Q120,0)</f>
        <v>0</v>
      </c>
      <c r="R121" s="326"/>
      <c r="S121" s="325">
        <f>_xlfn.IFERROR(T120/S120,0)</f>
        <v>0</v>
      </c>
      <c r="T121" s="326"/>
      <c r="U121" s="325">
        <f>_xlfn.IFERROR(V120/U120,0)</f>
        <v>0</v>
      </c>
      <c r="V121" s="326"/>
      <c r="W121" s="325">
        <f>_xlfn.IFERROR(X120/W120,0)</f>
        <v>0</v>
      </c>
      <c r="X121" s="326"/>
      <c r="Y121" s="325">
        <f>_xlfn.IFERROR(Z120/Y120,0)</f>
        <v>0</v>
      </c>
      <c r="Z121" s="326"/>
      <c r="AA121" s="325">
        <f>_xlfn.IFERROR(AB120/AA120,0)</f>
        <v>1</v>
      </c>
      <c r="AB121" s="326"/>
      <c r="AC121" s="91"/>
    </row>
    <row r="122" spans="1:29" ht="36">
      <c r="A122" s="367">
        <v>50</v>
      </c>
      <c r="B122" s="115" t="s">
        <v>293</v>
      </c>
      <c r="C122" s="63"/>
      <c r="D122" s="63"/>
      <c r="E122" s="150">
        <v>2</v>
      </c>
      <c r="F122" s="150">
        <v>2</v>
      </c>
      <c r="G122" s="63"/>
      <c r="H122" s="63"/>
      <c r="I122" s="63"/>
      <c r="J122" s="63"/>
      <c r="K122" s="63"/>
      <c r="L122" s="63"/>
      <c r="M122" s="63"/>
      <c r="N122" s="63"/>
      <c r="O122" s="63"/>
      <c r="P122" s="63"/>
      <c r="Q122" s="63"/>
      <c r="R122" s="63"/>
      <c r="S122" s="63"/>
      <c r="T122" s="63"/>
      <c r="U122" s="63"/>
      <c r="V122" s="63"/>
      <c r="W122" s="63"/>
      <c r="X122" s="63"/>
      <c r="Y122" s="63"/>
      <c r="Z122" s="63"/>
      <c r="AA122" s="153">
        <f>C122+E122+G122+I122+K122+M122+O122+Q122+S122+U122+W122+Y122</f>
        <v>2</v>
      </c>
      <c r="AB122" s="153">
        <f>D122+F122+H122+J122+L122+N122+P122+R122+T122+V122+X122+Z122</f>
        <v>2</v>
      </c>
      <c r="AC122" s="91" t="s">
        <v>303</v>
      </c>
    </row>
    <row r="123" spans="1:29" ht="18">
      <c r="A123" s="368"/>
      <c r="B123" s="26"/>
      <c r="C123" s="325">
        <f>_xlfn.IFERROR(D122/C122,0)</f>
        <v>0</v>
      </c>
      <c r="D123" s="326"/>
      <c r="E123" s="325">
        <f>_xlfn.IFERROR(F122/E122,0)</f>
        <v>1</v>
      </c>
      <c r="F123" s="326"/>
      <c r="G123" s="325">
        <f>_xlfn.IFERROR(H122/G122,0)</f>
        <v>0</v>
      </c>
      <c r="H123" s="326"/>
      <c r="I123" s="325">
        <f>_xlfn.IFERROR(J122/I122,0)</f>
        <v>0</v>
      </c>
      <c r="J123" s="326"/>
      <c r="K123" s="325">
        <f>_xlfn.IFERROR(L122/K122,0)</f>
        <v>0</v>
      </c>
      <c r="L123" s="326"/>
      <c r="M123" s="325">
        <f>_xlfn.IFERROR(N122/M122,0)</f>
        <v>0</v>
      </c>
      <c r="N123" s="326"/>
      <c r="O123" s="325">
        <f>_xlfn.IFERROR(P122/O122,0)</f>
        <v>0</v>
      </c>
      <c r="P123" s="326"/>
      <c r="Q123" s="325">
        <f>_xlfn.IFERROR(R122/Q122,0)</f>
        <v>0</v>
      </c>
      <c r="R123" s="326"/>
      <c r="S123" s="325">
        <f>_xlfn.IFERROR(T122/S122,0)</f>
        <v>0</v>
      </c>
      <c r="T123" s="326"/>
      <c r="U123" s="325">
        <f>_xlfn.IFERROR(V122/U122,0)</f>
        <v>0</v>
      </c>
      <c r="V123" s="326"/>
      <c r="W123" s="325">
        <f>_xlfn.IFERROR(X122/W122,0)</f>
        <v>0</v>
      </c>
      <c r="X123" s="326"/>
      <c r="Y123" s="325">
        <f>_xlfn.IFERROR(Z122/Y122,0)</f>
        <v>0</v>
      </c>
      <c r="Z123" s="326"/>
      <c r="AA123" s="325">
        <f>_xlfn.IFERROR(AB122/AA122,0)</f>
        <v>1</v>
      </c>
      <c r="AB123" s="326"/>
      <c r="AC123" s="91"/>
    </row>
    <row r="124" spans="1:33" ht="36">
      <c r="A124" s="367">
        <v>51</v>
      </c>
      <c r="B124" s="115" t="s">
        <v>294</v>
      </c>
      <c r="C124" s="145">
        <v>1</v>
      </c>
      <c r="D124" s="145">
        <v>1</v>
      </c>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45">
        <f>C124+E124+G124+I124+K124+M124+O124+Q124+S124+U124+W124+Y124</f>
        <v>1</v>
      </c>
      <c r="AB124" s="145">
        <f>D124+F124+H124+J124+L124+N124+P124+R124+T124+V124+X124+Z124</f>
        <v>1</v>
      </c>
      <c r="AC124" s="91" t="s">
        <v>304</v>
      </c>
      <c r="AD124" s="22"/>
      <c r="AE124" s="22"/>
      <c r="AF124" s="22"/>
      <c r="AG124" s="22"/>
    </row>
    <row r="125" spans="1:33" ht="18">
      <c r="A125" s="368"/>
      <c r="B125" s="26"/>
      <c r="C125" s="325">
        <f>_xlfn.IFERROR(D124/C124,0)</f>
        <v>1</v>
      </c>
      <c r="D125" s="326"/>
      <c r="E125" s="325">
        <f>_xlfn.IFERROR(F124/E124,0)</f>
        <v>0</v>
      </c>
      <c r="F125" s="326"/>
      <c r="G125" s="325">
        <f>_xlfn.IFERROR(H124/G124,0)</f>
        <v>0</v>
      </c>
      <c r="H125" s="326"/>
      <c r="I125" s="325">
        <f>_xlfn.IFERROR(J124/I124,0)</f>
        <v>0</v>
      </c>
      <c r="J125" s="326"/>
      <c r="K125" s="325">
        <f>_xlfn.IFERROR(L124/K124,0)</f>
        <v>0</v>
      </c>
      <c r="L125" s="326"/>
      <c r="M125" s="325">
        <f>_xlfn.IFERROR(N124/M124,0)</f>
        <v>0</v>
      </c>
      <c r="N125" s="326"/>
      <c r="O125" s="325">
        <f>_xlfn.IFERROR(P124/O124,0)</f>
        <v>0</v>
      </c>
      <c r="P125" s="326"/>
      <c r="Q125" s="325">
        <f>_xlfn.IFERROR(R124/Q124,0)</f>
        <v>0</v>
      </c>
      <c r="R125" s="326"/>
      <c r="S125" s="325">
        <f>_xlfn.IFERROR(T124/S124,0)</f>
        <v>0</v>
      </c>
      <c r="T125" s="326"/>
      <c r="U125" s="325">
        <f>_xlfn.IFERROR(V124/U124,0)</f>
        <v>0</v>
      </c>
      <c r="V125" s="326"/>
      <c r="W125" s="325">
        <f>_xlfn.IFERROR(X124/W124,0)</f>
        <v>0</v>
      </c>
      <c r="X125" s="326"/>
      <c r="Y125" s="325">
        <f>_xlfn.IFERROR(Z124/Y124,0)</f>
        <v>0</v>
      </c>
      <c r="Z125" s="326"/>
      <c r="AA125" s="325">
        <f>_xlfn.IFERROR(AB124/AA124,0)</f>
        <v>1</v>
      </c>
      <c r="AB125" s="326"/>
      <c r="AC125" s="91"/>
      <c r="AD125" s="22"/>
      <c r="AE125" s="22"/>
      <c r="AF125" s="22"/>
      <c r="AG125" s="22"/>
    </row>
    <row r="126" spans="1:29" ht="36">
      <c r="A126" s="367">
        <v>52</v>
      </c>
      <c r="B126" s="115" t="s">
        <v>295</v>
      </c>
      <c r="C126" s="63"/>
      <c r="D126" s="63"/>
      <c r="E126" s="145">
        <v>1</v>
      </c>
      <c r="F126" s="145">
        <v>1</v>
      </c>
      <c r="G126" s="63"/>
      <c r="H126" s="63"/>
      <c r="I126" s="63"/>
      <c r="J126" s="63"/>
      <c r="K126" s="63"/>
      <c r="L126" s="63"/>
      <c r="M126" s="63"/>
      <c r="N126" s="63"/>
      <c r="O126" s="63"/>
      <c r="P126" s="63"/>
      <c r="Q126" s="63"/>
      <c r="R126" s="63"/>
      <c r="S126" s="63"/>
      <c r="T126" s="63"/>
      <c r="U126" s="63"/>
      <c r="V126" s="63"/>
      <c r="W126" s="63"/>
      <c r="X126" s="63"/>
      <c r="Y126" s="63"/>
      <c r="Z126" s="63"/>
      <c r="AA126" s="145">
        <f>C126+E126+G126+I126+K126+M126+O126+Q126+S126+U126+W126+Y126</f>
        <v>1</v>
      </c>
      <c r="AB126" s="145">
        <f>D126+F126+H126+J126+L126+N126+P126+R126+T126+V126+X126+Z126</f>
        <v>1</v>
      </c>
      <c r="AC126" s="91" t="s">
        <v>305</v>
      </c>
    </row>
    <row r="127" spans="1:29" ht="18">
      <c r="A127" s="368"/>
      <c r="B127" s="26"/>
      <c r="C127" s="325">
        <f>_xlfn.IFERROR(D126/C126,0)</f>
        <v>0</v>
      </c>
      <c r="D127" s="326"/>
      <c r="E127" s="325">
        <f>_xlfn.IFERROR(F126/E126,0)</f>
        <v>1</v>
      </c>
      <c r="F127" s="326"/>
      <c r="G127" s="325">
        <f>_xlfn.IFERROR(H126/G126,0)</f>
        <v>0</v>
      </c>
      <c r="H127" s="326"/>
      <c r="I127" s="325">
        <f>_xlfn.IFERROR(J126/I126,0)</f>
        <v>0</v>
      </c>
      <c r="J127" s="326"/>
      <c r="K127" s="325">
        <f>_xlfn.IFERROR(L126/K126,0)</f>
        <v>0</v>
      </c>
      <c r="L127" s="326"/>
      <c r="M127" s="325">
        <f>_xlfn.IFERROR(N126/M126,0)</f>
        <v>0</v>
      </c>
      <c r="N127" s="326"/>
      <c r="O127" s="325">
        <f>_xlfn.IFERROR(P126/O126,0)</f>
        <v>0</v>
      </c>
      <c r="P127" s="326"/>
      <c r="Q127" s="325">
        <f>_xlfn.IFERROR(R126/Q126,0)</f>
        <v>0</v>
      </c>
      <c r="R127" s="326"/>
      <c r="S127" s="325">
        <f>_xlfn.IFERROR(T126/S126,0)</f>
        <v>0</v>
      </c>
      <c r="T127" s="326"/>
      <c r="U127" s="325">
        <f>_xlfn.IFERROR(V126/U126,0)</f>
        <v>0</v>
      </c>
      <c r="V127" s="326"/>
      <c r="W127" s="325">
        <f>_xlfn.IFERROR(X126/W126,0)</f>
        <v>0</v>
      </c>
      <c r="X127" s="326"/>
      <c r="Y127" s="325">
        <f>_xlfn.IFERROR(Z126/Y126,0)</f>
        <v>0</v>
      </c>
      <c r="Z127" s="326"/>
      <c r="AA127" s="325">
        <f>_xlfn.IFERROR(AB126/AA126,0)</f>
        <v>1</v>
      </c>
      <c r="AB127" s="326"/>
      <c r="AC127" s="91"/>
    </row>
    <row r="128" spans="1:29" ht="54">
      <c r="A128" s="367">
        <v>53</v>
      </c>
      <c r="B128" s="115" t="s">
        <v>296</v>
      </c>
      <c r="C128" s="63"/>
      <c r="D128" s="63"/>
      <c r="E128" s="63"/>
      <c r="F128" s="63"/>
      <c r="G128" s="145">
        <v>1</v>
      </c>
      <c r="H128" s="152">
        <v>1</v>
      </c>
      <c r="I128" s="63"/>
      <c r="J128" s="63"/>
      <c r="K128" s="63"/>
      <c r="L128" s="63"/>
      <c r="M128" s="63"/>
      <c r="N128" s="63"/>
      <c r="O128" s="63"/>
      <c r="P128" s="63"/>
      <c r="Q128" s="63"/>
      <c r="R128" s="63"/>
      <c r="S128" s="63"/>
      <c r="T128" s="63"/>
      <c r="U128" s="63"/>
      <c r="V128" s="63"/>
      <c r="W128" s="63"/>
      <c r="X128" s="63"/>
      <c r="Y128" s="63"/>
      <c r="Z128" s="63"/>
      <c r="AA128" s="145">
        <f>C128+E128+G128+I128+K128+M128+O128+Q128+S128+U128+W128+Y128</f>
        <v>1</v>
      </c>
      <c r="AB128" s="145">
        <f>D128+F128+H128+J128+L128+N128+P128+R128+T128+V128+X128+Z128</f>
        <v>1</v>
      </c>
      <c r="AC128" s="91" t="s">
        <v>306</v>
      </c>
    </row>
    <row r="129" spans="1:29" ht="18">
      <c r="A129" s="368"/>
      <c r="B129" s="26"/>
      <c r="C129" s="325">
        <f>_xlfn.IFERROR(D128/C128,0)</f>
        <v>0</v>
      </c>
      <c r="D129" s="326"/>
      <c r="E129" s="325">
        <f>_xlfn.IFERROR(F128/E128,0)</f>
        <v>0</v>
      </c>
      <c r="F129" s="326"/>
      <c r="G129" s="325">
        <f>_xlfn.IFERROR(H128/G128,0)</f>
        <v>1</v>
      </c>
      <c r="H129" s="326"/>
      <c r="I129" s="325">
        <f>_xlfn.IFERROR(J128/I128,0)</f>
        <v>0</v>
      </c>
      <c r="J129" s="326"/>
      <c r="K129" s="325">
        <f>_xlfn.IFERROR(L128/K128,0)</f>
        <v>0</v>
      </c>
      <c r="L129" s="326"/>
      <c r="M129" s="325">
        <f>_xlfn.IFERROR(N128/M128,0)</f>
        <v>0</v>
      </c>
      <c r="N129" s="326"/>
      <c r="O129" s="325">
        <f>_xlfn.IFERROR(P128/O128,0)</f>
        <v>0</v>
      </c>
      <c r="P129" s="326"/>
      <c r="Q129" s="325">
        <f>_xlfn.IFERROR(R128/Q128,0)</f>
        <v>0</v>
      </c>
      <c r="R129" s="326"/>
      <c r="S129" s="325">
        <f>_xlfn.IFERROR(T128/S128,0)</f>
        <v>0</v>
      </c>
      <c r="T129" s="326"/>
      <c r="U129" s="325">
        <f>_xlfn.IFERROR(V128/U128,0)</f>
        <v>0</v>
      </c>
      <c r="V129" s="326"/>
      <c r="W129" s="325">
        <f>_xlfn.IFERROR(X128/W128,0)</f>
        <v>0</v>
      </c>
      <c r="X129" s="326"/>
      <c r="Y129" s="325">
        <f>_xlfn.IFERROR(Z128/Y128,0)</f>
        <v>0</v>
      </c>
      <c r="Z129" s="326"/>
      <c r="AA129" s="325">
        <f>_xlfn.IFERROR(AB128/AA128,0)</f>
        <v>1</v>
      </c>
      <c r="AB129" s="326"/>
      <c r="AC129" s="91"/>
    </row>
    <row r="130" spans="1:29" ht="54">
      <c r="A130" s="367">
        <v>54</v>
      </c>
      <c r="B130" s="115" t="s">
        <v>297</v>
      </c>
      <c r="C130" s="63"/>
      <c r="D130" s="63"/>
      <c r="E130" s="145">
        <v>1</v>
      </c>
      <c r="F130" s="152">
        <v>1</v>
      </c>
      <c r="G130" s="63"/>
      <c r="H130" s="63"/>
      <c r="I130" s="63"/>
      <c r="J130" s="63"/>
      <c r="K130" s="63"/>
      <c r="L130" s="63"/>
      <c r="M130" s="63"/>
      <c r="N130" s="63"/>
      <c r="O130" s="63"/>
      <c r="P130" s="63"/>
      <c r="Q130" s="63"/>
      <c r="R130" s="63"/>
      <c r="S130" s="63"/>
      <c r="T130" s="63"/>
      <c r="U130" s="63"/>
      <c r="V130" s="63"/>
      <c r="W130" s="63"/>
      <c r="X130" s="63"/>
      <c r="Y130" s="63"/>
      <c r="Z130" s="63"/>
      <c r="AA130" s="145">
        <f>C130+E130+G130+I130+K130+M130+O130+Q130+S130+U130+W130+Y130</f>
        <v>1</v>
      </c>
      <c r="AB130" s="155">
        <f>D130+F130+H130+J130+L130+N130+P130+R130+T130+V130+X130+Z130</f>
        <v>1</v>
      </c>
      <c r="AC130" s="91" t="s">
        <v>307</v>
      </c>
    </row>
    <row r="131" spans="1:29" ht="18">
      <c r="A131" s="368"/>
      <c r="B131" s="26"/>
      <c r="C131" s="325">
        <f>_xlfn.IFERROR(D130/C130,0)</f>
        <v>0</v>
      </c>
      <c r="D131" s="326"/>
      <c r="E131" s="325">
        <f>_xlfn.IFERROR(F130/E130,0)</f>
        <v>1</v>
      </c>
      <c r="F131" s="326"/>
      <c r="G131" s="325">
        <f>_xlfn.IFERROR(H130/G130,0)</f>
        <v>0</v>
      </c>
      <c r="H131" s="326"/>
      <c r="I131" s="325">
        <f>_xlfn.IFERROR(J130/I130,0)</f>
        <v>0</v>
      </c>
      <c r="J131" s="326"/>
      <c r="K131" s="325">
        <f>_xlfn.IFERROR(L130/K130,0)</f>
        <v>0</v>
      </c>
      <c r="L131" s="326"/>
      <c r="M131" s="325">
        <f>_xlfn.IFERROR(N130/M130,0)</f>
        <v>0</v>
      </c>
      <c r="N131" s="326"/>
      <c r="O131" s="325">
        <f>_xlfn.IFERROR(P130/O130,0)</f>
        <v>0</v>
      </c>
      <c r="P131" s="326"/>
      <c r="Q131" s="325">
        <f>_xlfn.IFERROR(R130/Q130,0)</f>
        <v>0</v>
      </c>
      <c r="R131" s="326"/>
      <c r="S131" s="325">
        <f>_xlfn.IFERROR(T130/S130,0)</f>
        <v>0</v>
      </c>
      <c r="T131" s="326"/>
      <c r="U131" s="325">
        <f>_xlfn.IFERROR(V130/U130,0)</f>
        <v>0</v>
      </c>
      <c r="V131" s="326"/>
      <c r="W131" s="325">
        <f>_xlfn.IFERROR(X130/W130,0)</f>
        <v>0</v>
      </c>
      <c r="X131" s="326"/>
      <c r="Y131" s="325">
        <f>_xlfn.IFERROR(Z130/Y130,0)</f>
        <v>0</v>
      </c>
      <c r="Z131" s="326"/>
      <c r="AA131" s="325">
        <f>_xlfn.IFERROR(AB130/AA130,0)</f>
        <v>1</v>
      </c>
      <c r="AB131" s="326"/>
      <c r="AC131" s="91"/>
    </row>
    <row r="132" spans="1:29" ht="54">
      <c r="A132" s="367">
        <v>55</v>
      </c>
      <c r="B132" s="115" t="s">
        <v>298</v>
      </c>
      <c r="C132" s="63"/>
      <c r="D132" s="63"/>
      <c r="E132" s="63"/>
      <c r="F132" s="63"/>
      <c r="G132" s="145">
        <v>1</v>
      </c>
      <c r="H132" s="152">
        <v>1</v>
      </c>
      <c r="I132" s="63"/>
      <c r="J132" s="63"/>
      <c r="K132" s="63"/>
      <c r="L132" s="63"/>
      <c r="M132" s="63"/>
      <c r="N132" s="63"/>
      <c r="O132" s="63"/>
      <c r="P132" s="63"/>
      <c r="Q132" s="63"/>
      <c r="R132" s="63"/>
      <c r="S132" s="63"/>
      <c r="T132" s="63"/>
      <c r="U132" s="63"/>
      <c r="V132" s="63"/>
      <c r="W132" s="63"/>
      <c r="X132" s="63"/>
      <c r="Y132" s="63"/>
      <c r="Z132" s="63"/>
      <c r="AA132" s="145">
        <f>C132+E132+G132+I132+K132+M132+O132+Q132+S132+U132+W132+Y132</f>
        <v>1</v>
      </c>
      <c r="AB132" s="145">
        <f>D132+F132+H132+J132+L132+N132+P132+R132+T132+V132+X132+Z132</f>
        <v>1</v>
      </c>
      <c r="AC132" s="91" t="s">
        <v>308</v>
      </c>
    </row>
    <row r="133" spans="1:29" ht="18">
      <c r="A133" s="368"/>
      <c r="B133" s="26"/>
      <c r="C133" s="325">
        <f>_xlfn.IFERROR(D132/C132,0)</f>
        <v>0</v>
      </c>
      <c r="D133" s="326"/>
      <c r="E133" s="325">
        <f>_xlfn.IFERROR(F132/E132,0)</f>
        <v>0</v>
      </c>
      <c r="F133" s="326"/>
      <c r="G133" s="325">
        <f>_xlfn.IFERROR(H132/G132,0)</f>
        <v>1</v>
      </c>
      <c r="H133" s="326"/>
      <c r="I133" s="325">
        <f>_xlfn.IFERROR(J132/I132,0)</f>
        <v>0</v>
      </c>
      <c r="J133" s="326"/>
      <c r="K133" s="325">
        <f>_xlfn.IFERROR(L132/K132,0)</f>
        <v>0</v>
      </c>
      <c r="L133" s="326"/>
      <c r="M133" s="325">
        <f>_xlfn.IFERROR(N132/M132,0)</f>
        <v>0</v>
      </c>
      <c r="N133" s="326"/>
      <c r="O133" s="325">
        <f>_xlfn.IFERROR(P132/O132,0)</f>
        <v>0</v>
      </c>
      <c r="P133" s="326"/>
      <c r="Q133" s="325">
        <f>_xlfn.IFERROR(R132/Q132,0)</f>
        <v>0</v>
      </c>
      <c r="R133" s="326"/>
      <c r="S133" s="325">
        <f>_xlfn.IFERROR(T132/S132,0)</f>
        <v>0</v>
      </c>
      <c r="T133" s="326"/>
      <c r="U133" s="325">
        <f>_xlfn.IFERROR(V132/U132,0)</f>
        <v>0</v>
      </c>
      <c r="V133" s="326"/>
      <c r="W133" s="325">
        <f>_xlfn.IFERROR(X132/W132,0)</f>
        <v>0</v>
      </c>
      <c r="X133" s="326"/>
      <c r="Y133" s="325">
        <f>_xlfn.IFERROR(Z132/Y132,0)</f>
        <v>0</v>
      </c>
      <c r="Z133" s="326"/>
      <c r="AA133" s="325">
        <f>_xlfn.IFERROR(AB132/AA132,0)</f>
        <v>1</v>
      </c>
      <c r="AB133" s="326"/>
      <c r="AC133" s="91"/>
    </row>
    <row r="134" spans="1:29" ht="54">
      <c r="A134" s="367">
        <v>56</v>
      </c>
      <c r="B134" s="115" t="s">
        <v>299</v>
      </c>
      <c r="C134" s="153">
        <v>23</v>
      </c>
      <c r="D134" s="153">
        <v>23</v>
      </c>
      <c r="E134" s="63"/>
      <c r="F134" s="63"/>
      <c r="G134" s="63"/>
      <c r="H134" s="63"/>
      <c r="I134" s="63"/>
      <c r="J134" s="63"/>
      <c r="K134" s="63"/>
      <c r="L134" s="63"/>
      <c r="M134" s="63"/>
      <c r="N134" s="63"/>
      <c r="O134" s="63"/>
      <c r="P134" s="63"/>
      <c r="Q134" s="63"/>
      <c r="R134" s="63"/>
      <c r="S134" s="63"/>
      <c r="T134" s="63"/>
      <c r="U134" s="63"/>
      <c r="V134" s="63"/>
      <c r="W134" s="63"/>
      <c r="X134" s="63"/>
      <c r="Y134" s="63"/>
      <c r="Z134" s="63"/>
      <c r="AA134" s="153">
        <f>C134+E134+G134+I134+K134+M134+O134+Q134+S134+U134+W134+Y134</f>
        <v>23</v>
      </c>
      <c r="AB134" s="153">
        <f>D134+F134+H134+J134+L134+N134+P134+R134+T134+V134+X134+Z134</f>
        <v>23</v>
      </c>
      <c r="AC134" s="91" t="s">
        <v>309</v>
      </c>
    </row>
    <row r="135" spans="1:29" ht="18.75">
      <c r="A135" s="368"/>
      <c r="B135" s="81"/>
      <c r="C135" s="325">
        <f>_xlfn.IFERROR(D134/C134,0)</f>
        <v>1</v>
      </c>
      <c r="D135" s="326"/>
      <c r="E135" s="325">
        <f>_xlfn.IFERROR(F134/E134,0)</f>
        <v>0</v>
      </c>
      <c r="F135" s="326"/>
      <c r="G135" s="325">
        <f>_xlfn.IFERROR(H134/G134,0)</f>
        <v>0</v>
      </c>
      <c r="H135" s="326"/>
      <c r="I135" s="325">
        <f>_xlfn.IFERROR(J134/I134,0)</f>
        <v>0</v>
      </c>
      <c r="J135" s="326"/>
      <c r="K135" s="325">
        <f>_xlfn.IFERROR(L134/K134,0)</f>
        <v>0</v>
      </c>
      <c r="L135" s="326"/>
      <c r="M135" s="325">
        <f>_xlfn.IFERROR(N134/M134,0)</f>
        <v>0</v>
      </c>
      <c r="N135" s="326"/>
      <c r="O135" s="325">
        <f>_xlfn.IFERROR(P134/O134,0)</f>
        <v>0</v>
      </c>
      <c r="P135" s="326"/>
      <c r="Q135" s="325">
        <f>_xlfn.IFERROR(R134/Q134,0)</f>
        <v>0</v>
      </c>
      <c r="R135" s="326"/>
      <c r="S135" s="325">
        <f>_xlfn.IFERROR(T134/S134,0)</f>
        <v>0</v>
      </c>
      <c r="T135" s="326"/>
      <c r="U135" s="325">
        <f>_xlfn.IFERROR(V134/U134,0)</f>
        <v>0</v>
      </c>
      <c r="V135" s="326"/>
      <c r="W135" s="325">
        <f>_xlfn.IFERROR(X134/W134,0)</f>
        <v>0</v>
      </c>
      <c r="X135" s="326"/>
      <c r="Y135" s="325">
        <f>_xlfn.IFERROR(Z134/Y134,0)</f>
        <v>0</v>
      </c>
      <c r="Z135" s="326"/>
      <c r="AA135" s="325">
        <f>_xlfn.IFERROR(AB134/AA134,0)</f>
        <v>1</v>
      </c>
      <c r="AB135" s="326"/>
      <c r="AC135" s="91"/>
    </row>
    <row r="136" spans="1:33" ht="18">
      <c r="A136" s="418" t="s">
        <v>310</v>
      </c>
      <c r="B136" s="419"/>
      <c r="C136" s="419"/>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20"/>
      <c r="AD136" s="22"/>
      <c r="AE136" s="22"/>
      <c r="AF136" s="22"/>
      <c r="AG136" s="22"/>
    </row>
    <row r="137" spans="1:29" ht="90">
      <c r="A137" s="367">
        <v>57</v>
      </c>
      <c r="B137" s="26" t="s">
        <v>311</v>
      </c>
      <c r="C137" s="63"/>
      <c r="D137" s="63"/>
      <c r="E137" s="63"/>
      <c r="F137" s="63"/>
      <c r="G137" s="63"/>
      <c r="H137" s="63"/>
      <c r="I137" s="63"/>
      <c r="J137" s="63"/>
      <c r="K137" s="63"/>
      <c r="L137" s="63"/>
      <c r="M137" s="63"/>
      <c r="N137" s="63"/>
      <c r="O137" s="63"/>
      <c r="P137" s="63"/>
      <c r="Q137" s="63"/>
      <c r="R137" s="63"/>
      <c r="S137" s="145">
        <v>1</v>
      </c>
      <c r="T137" s="63"/>
      <c r="U137" s="63"/>
      <c r="V137" s="63"/>
      <c r="W137" s="63"/>
      <c r="X137" s="63"/>
      <c r="Y137" s="63"/>
      <c r="Z137" s="63"/>
      <c r="AA137" s="155">
        <f>C137+E137+G137+I137+K137+M137+O137+Q137+S137+U137+W137+Y137</f>
        <v>1</v>
      </c>
      <c r="AB137" s="44">
        <f>D137+F137+H137+J137+L137+N137+P137+R137+T137+V137+X137+Z137</f>
        <v>0</v>
      </c>
      <c r="AC137" s="26" t="s">
        <v>320</v>
      </c>
    </row>
    <row r="138" spans="1:29" ht="18">
      <c r="A138" s="368"/>
      <c r="B138" s="26"/>
      <c r="C138" s="325">
        <f>_xlfn.IFERROR(D137/C137,0)</f>
        <v>0</v>
      </c>
      <c r="D138" s="326"/>
      <c r="E138" s="325">
        <f>_xlfn.IFERROR(F137/E137,0)</f>
        <v>0</v>
      </c>
      <c r="F138" s="326"/>
      <c r="G138" s="325">
        <f>_xlfn.IFERROR(H137/G137,0)</f>
        <v>0</v>
      </c>
      <c r="H138" s="326"/>
      <c r="I138" s="325">
        <f>_xlfn.IFERROR(J137/I137,0)</f>
        <v>0</v>
      </c>
      <c r="J138" s="326"/>
      <c r="K138" s="325">
        <f>_xlfn.IFERROR(L137/K137,0)</f>
        <v>0</v>
      </c>
      <c r="L138" s="326"/>
      <c r="M138" s="325">
        <f>_xlfn.IFERROR(N137/M137,0)</f>
        <v>0</v>
      </c>
      <c r="N138" s="326"/>
      <c r="O138" s="325">
        <f>_xlfn.IFERROR(P137/O137,0)</f>
        <v>0</v>
      </c>
      <c r="P138" s="326"/>
      <c r="Q138" s="325">
        <f>_xlfn.IFERROR(R137/Q137,0)</f>
        <v>0</v>
      </c>
      <c r="R138" s="326"/>
      <c r="S138" s="325">
        <f>_xlfn.IFERROR(T137/S137,0)</f>
        <v>0</v>
      </c>
      <c r="T138" s="326"/>
      <c r="U138" s="325">
        <f>_xlfn.IFERROR(V137/U137,0)</f>
        <v>0</v>
      </c>
      <c r="V138" s="326"/>
      <c r="W138" s="325">
        <f>_xlfn.IFERROR(X137/W137,0)</f>
        <v>0</v>
      </c>
      <c r="X138" s="326"/>
      <c r="Y138" s="325">
        <f>_xlfn.IFERROR(Z137/Y137,0)</f>
        <v>0</v>
      </c>
      <c r="Z138" s="326"/>
      <c r="AA138" s="325">
        <f>_xlfn.IFERROR(AB137/AA137,0)</f>
        <v>0</v>
      </c>
      <c r="AB138" s="326"/>
      <c r="AC138" s="26"/>
    </row>
    <row r="139" spans="1:29" ht="54">
      <c r="A139" s="367">
        <v>58</v>
      </c>
      <c r="B139" s="26" t="s">
        <v>312</v>
      </c>
      <c r="C139" s="143">
        <v>1</v>
      </c>
      <c r="D139" s="143">
        <v>1</v>
      </c>
      <c r="E139" s="143">
        <v>1</v>
      </c>
      <c r="F139" s="143">
        <v>1</v>
      </c>
      <c r="G139" s="143">
        <v>1</v>
      </c>
      <c r="H139" s="143">
        <v>1</v>
      </c>
      <c r="I139" s="143">
        <v>1</v>
      </c>
      <c r="J139" s="45"/>
      <c r="K139" s="143">
        <v>1</v>
      </c>
      <c r="L139" s="45"/>
      <c r="M139" s="45"/>
      <c r="N139" s="45"/>
      <c r="O139" s="45"/>
      <c r="P139" s="45"/>
      <c r="Q139" s="45"/>
      <c r="R139" s="45"/>
      <c r="S139" s="143">
        <v>1</v>
      </c>
      <c r="T139" s="45"/>
      <c r="U139" s="143">
        <v>1</v>
      </c>
      <c r="V139" s="45"/>
      <c r="W139" s="143">
        <v>1</v>
      </c>
      <c r="X139" s="45"/>
      <c r="Y139" s="143">
        <v>1</v>
      </c>
      <c r="Z139" s="63"/>
      <c r="AA139" s="153">
        <f>C139+E139+G139+I139+K139+M139+O139+Q139+S139+U139+W139+Y139</f>
        <v>9</v>
      </c>
      <c r="AB139" s="100">
        <f>D139+F139+H139+J139+L139+N139+P139+R139+T139+V139+X139+Z139</f>
        <v>3</v>
      </c>
      <c r="AC139" s="26" t="s">
        <v>321</v>
      </c>
    </row>
    <row r="140" spans="1:29" ht="18">
      <c r="A140" s="368"/>
      <c r="B140" s="26"/>
      <c r="C140" s="325">
        <f>_xlfn.IFERROR(D139/C139,0)</f>
        <v>1</v>
      </c>
      <c r="D140" s="326"/>
      <c r="E140" s="325">
        <f>_xlfn.IFERROR(F139/E139,0)</f>
        <v>1</v>
      </c>
      <c r="F140" s="326"/>
      <c r="G140" s="325">
        <f>_xlfn.IFERROR(H139/G139,0)</f>
        <v>1</v>
      </c>
      <c r="H140" s="326"/>
      <c r="I140" s="325">
        <f>_xlfn.IFERROR(J139/I139,0)</f>
        <v>0</v>
      </c>
      <c r="J140" s="326"/>
      <c r="K140" s="325">
        <f>_xlfn.IFERROR(L139/K139,0)</f>
        <v>0</v>
      </c>
      <c r="L140" s="326"/>
      <c r="M140" s="325">
        <f>_xlfn.IFERROR(N139/M139,0)</f>
        <v>0</v>
      </c>
      <c r="N140" s="326"/>
      <c r="O140" s="325">
        <f>_xlfn.IFERROR(P139/O139,0)</f>
        <v>0</v>
      </c>
      <c r="P140" s="326"/>
      <c r="Q140" s="325">
        <f>_xlfn.IFERROR(R139/Q139,0)</f>
        <v>0</v>
      </c>
      <c r="R140" s="326"/>
      <c r="S140" s="325">
        <f>_xlfn.IFERROR(T139/S139,0)</f>
        <v>0</v>
      </c>
      <c r="T140" s="326"/>
      <c r="U140" s="325">
        <f>_xlfn.IFERROR(V139/U139,0)</f>
        <v>0</v>
      </c>
      <c r="V140" s="326"/>
      <c r="W140" s="325">
        <f>_xlfn.IFERROR(X139/W139,0)</f>
        <v>0</v>
      </c>
      <c r="X140" s="326"/>
      <c r="Y140" s="325">
        <f>_xlfn.IFERROR(Z139/Y139,0)</f>
        <v>0</v>
      </c>
      <c r="Z140" s="326"/>
      <c r="AA140" s="325">
        <f>_xlfn.IFERROR(AB139/AA139,0)</f>
        <v>0.3333333333333333</v>
      </c>
      <c r="AB140" s="326"/>
      <c r="AC140" s="26"/>
    </row>
    <row r="141" spans="1:29" ht="36">
      <c r="A141" s="367">
        <v>59</v>
      </c>
      <c r="B141" s="26" t="s">
        <v>313</v>
      </c>
      <c r="C141" s="149"/>
      <c r="D141" s="149"/>
      <c r="E141" s="149"/>
      <c r="F141" s="149"/>
      <c r="G141" s="149"/>
      <c r="H141" s="149"/>
      <c r="I141" s="149"/>
      <c r="J141" s="109"/>
      <c r="K141" s="149"/>
      <c r="L141" s="109"/>
      <c r="M141" s="45"/>
      <c r="N141" s="45"/>
      <c r="O141" s="45"/>
      <c r="P141" s="45"/>
      <c r="Q141" s="45"/>
      <c r="R141" s="45"/>
      <c r="S141" s="149"/>
      <c r="T141" s="109"/>
      <c r="U141" s="149"/>
      <c r="V141" s="109"/>
      <c r="W141" s="149"/>
      <c r="X141" s="109"/>
      <c r="Y141" s="149"/>
      <c r="Z141" s="109"/>
      <c r="AA141" s="145">
        <v>1</v>
      </c>
      <c r="AB141" s="44">
        <f>D141+F141+H141+J141+L141+N141+P141+R141+T141+V141+X141+Z141</f>
        <v>0</v>
      </c>
      <c r="AC141" s="26" t="s">
        <v>322</v>
      </c>
    </row>
    <row r="142" spans="1:29" ht="18">
      <c r="A142" s="368"/>
      <c r="B142" s="26"/>
      <c r="C142" s="325">
        <v>1</v>
      </c>
      <c r="D142" s="326"/>
      <c r="E142" s="325">
        <v>1</v>
      </c>
      <c r="F142" s="326"/>
      <c r="G142" s="325">
        <v>1</v>
      </c>
      <c r="H142" s="326"/>
      <c r="I142" s="325">
        <f>_xlfn.IFERROR(J141/I141,0)</f>
        <v>0</v>
      </c>
      <c r="J142" s="326"/>
      <c r="K142" s="325">
        <f>_xlfn.IFERROR(L141/K141,0)</f>
        <v>0</v>
      </c>
      <c r="L142" s="326"/>
      <c r="M142" s="325">
        <f>_xlfn.IFERROR(N141/M141,0)</f>
        <v>0</v>
      </c>
      <c r="N142" s="326"/>
      <c r="O142" s="325">
        <f>_xlfn.IFERROR(P141/O141,0)</f>
        <v>0</v>
      </c>
      <c r="P142" s="326"/>
      <c r="Q142" s="325">
        <f>_xlfn.IFERROR(R141/Q141,0)</f>
        <v>0</v>
      </c>
      <c r="R142" s="326"/>
      <c r="S142" s="325">
        <f>_xlfn.IFERROR(T141/S141,0)</f>
        <v>0</v>
      </c>
      <c r="T142" s="326"/>
      <c r="U142" s="325">
        <f>_xlfn.IFERROR(V141/U141,0)</f>
        <v>0</v>
      </c>
      <c r="V142" s="326"/>
      <c r="W142" s="325">
        <f>_xlfn.IFERROR(X141/W141,0)</f>
        <v>0</v>
      </c>
      <c r="X142" s="326"/>
      <c r="Y142" s="325">
        <f>_xlfn.IFERROR(Z141/Y141,0)</f>
        <v>0</v>
      </c>
      <c r="Z142" s="326"/>
      <c r="AA142" s="325">
        <f>_xlfn.IFERROR(AB141/AA141,0)</f>
        <v>0</v>
      </c>
      <c r="AB142" s="326"/>
      <c r="AC142" s="26"/>
    </row>
    <row r="143" spans="1:29" ht="54">
      <c r="A143" s="367">
        <v>60</v>
      </c>
      <c r="B143" s="26" t="s">
        <v>314</v>
      </c>
      <c r="C143" s="45"/>
      <c r="D143" s="45"/>
      <c r="E143" s="45"/>
      <c r="F143" s="45"/>
      <c r="G143" s="149"/>
      <c r="H143" s="149"/>
      <c r="I143" s="149"/>
      <c r="J143" s="45"/>
      <c r="K143" s="149"/>
      <c r="L143" s="45"/>
      <c r="M143" s="45"/>
      <c r="N143" s="45"/>
      <c r="O143" s="45"/>
      <c r="P143" s="45"/>
      <c r="Q143" s="45"/>
      <c r="R143" s="45"/>
      <c r="S143" s="149"/>
      <c r="T143" s="45"/>
      <c r="U143" s="149"/>
      <c r="V143" s="45"/>
      <c r="W143" s="149"/>
      <c r="X143" s="45"/>
      <c r="Y143" s="149"/>
      <c r="Z143" s="63"/>
      <c r="AA143" s="145">
        <v>1</v>
      </c>
      <c r="AB143" s="44">
        <f>D143+F143+H143+J143+L143+N143+P143+R143+T143+V143+X143+Z143</f>
        <v>0</v>
      </c>
      <c r="AC143" s="26" t="s">
        <v>323</v>
      </c>
    </row>
    <row r="144" spans="1:29" ht="18">
      <c r="A144" s="368"/>
      <c r="B144" s="26"/>
      <c r="C144" s="325">
        <f>_xlfn.IFERROR(D143/C143,0)</f>
        <v>0</v>
      </c>
      <c r="D144" s="326"/>
      <c r="E144" s="325">
        <f>_xlfn.IFERROR(F143/E143,0)</f>
        <v>0</v>
      </c>
      <c r="F144" s="326"/>
      <c r="G144" s="325">
        <v>1</v>
      </c>
      <c r="H144" s="326"/>
      <c r="I144" s="325">
        <f>_xlfn.IFERROR(J143/I143,0)</f>
        <v>0</v>
      </c>
      <c r="J144" s="326"/>
      <c r="K144" s="325">
        <f>_xlfn.IFERROR(L143/K143,0)</f>
        <v>0</v>
      </c>
      <c r="L144" s="326"/>
      <c r="M144" s="325">
        <f>_xlfn.IFERROR(N143/M143,0)</f>
        <v>0</v>
      </c>
      <c r="N144" s="326"/>
      <c r="O144" s="325">
        <f>_xlfn.IFERROR(P143/O143,0)</f>
        <v>0</v>
      </c>
      <c r="P144" s="326"/>
      <c r="Q144" s="325">
        <f>_xlfn.IFERROR(R143/Q143,0)</f>
        <v>0</v>
      </c>
      <c r="R144" s="326"/>
      <c r="S144" s="325">
        <f>_xlfn.IFERROR(T143/S143,0)</f>
        <v>0</v>
      </c>
      <c r="T144" s="326"/>
      <c r="U144" s="325">
        <f>_xlfn.IFERROR(V143/U143,0)</f>
        <v>0</v>
      </c>
      <c r="V144" s="326"/>
      <c r="W144" s="325">
        <f>_xlfn.IFERROR(X143/W143,0)</f>
        <v>0</v>
      </c>
      <c r="X144" s="326"/>
      <c r="Y144" s="325">
        <f>_xlfn.IFERROR(Z143/Y143,0)</f>
        <v>0</v>
      </c>
      <c r="Z144" s="326"/>
      <c r="AA144" s="325">
        <f>_xlfn.IFERROR(AB143/AA143,0)</f>
        <v>0</v>
      </c>
      <c r="AB144" s="326"/>
      <c r="AC144" s="26"/>
    </row>
    <row r="145" spans="1:29" ht="36">
      <c r="A145" s="367">
        <v>61</v>
      </c>
      <c r="B145" s="26" t="s">
        <v>315</v>
      </c>
      <c r="C145" s="63"/>
      <c r="D145" s="63"/>
      <c r="E145" s="63"/>
      <c r="F145" s="63"/>
      <c r="G145" s="63"/>
      <c r="H145" s="63"/>
      <c r="I145" s="63"/>
      <c r="J145" s="63"/>
      <c r="K145" s="63"/>
      <c r="L145" s="63"/>
      <c r="M145" s="63"/>
      <c r="N145" s="63"/>
      <c r="O145" s="63"/>
      <c r="P145" s="63"/>
      <c r="Q145" s="63"/>
      <c r="R145" s="63"/>
      <c r="S145" s="63"/>
      <c r="T145" s="63"/>
      <c r="U145" s="63"/>
      <c r="V145" s="63"/>
      <c r="W145" s="145">
        <v>1</v>
      </c>
      <c r="X145" s="63"/>
      <c r="Y145" s="63"/>
      <c r="Z145" s="63"/>
      <c r="AA145" s="145">
        <f>C145+E145+G145+I145+K145+M145+O145+Q145+S145+U145+W145+Y145</f>
        <v>1</v>
      </c>
      <c r="AB145" s="44">
        <f>D145+F145+H145+J145+L145+N145+P145+R145+T145+V145+X145+Z145</f>
        <v>0</v>
      </c>
      <c r="AC145" s="26" t="s">
        <v>324</v>
      </c>
    </row>
    <row r="146" spans="1:29" ht="18">
      <c r="A146" s="368"/>
      <c r="B146" s="26"/>
      <c r="C146" s="325">
        <f>_xlfn.IFERROR(D145/C145,0)</f>
        <v>0</v>
      </c>
      <c r="D146" s="326"/>
      <c r="E146" s="325">
        <f>_xlfn.IFERROR(F145/E145,0)</f>
        <v>0</v>
      </c>
      <c r="F146" s="326"/>
      <c r="G146" s="325">
        <f>_xlfn.IFERROR(H145/G145,0)</f>
        <v>0</v>
      </c>
      <c r="H146" s="326"/>
      <c r="I146" s="325">
        <f>_xlfn.IFERROR(J145/I145,0)</f>
        <v>0</v>
      </c>
      <c r="J146" s="326"/>
      <c r="K146" s="325">
        <f>_xlfn.IFERROR(L145/K145,0)</f>
        <v>0</v>
      </c>
      <c r="L146" s="326"/>
      <c r="M146" s="325">
        <f>_xlfn.IFERROR(N145/M145,0)</f>
        <v>0</v>
      </c>
      <c r="N146" s="326"/>
      <c r="O146" s="325">
        <f>_xlfn.IFERROR(P145/O145,0)</f>
        <v>0</v>
      </c>
      <c r="P146" s="326"/>
      <c r="Q146" s="325">
        <f>_xlfn.IFERROR(R145/Q145,0)</f>
        <v>0</v>
      </c>
      <c r="R146" s="326"/>
      <c r="S146" s="325">
        <f>_xlfn.IFERROR(T145/S145,0)</f>
        <v>0</v>
      </c>
      <c r="T146" s="326"/>
      <c r="U146" s="325">
        <f>_xlfn.IFERROR(V145/U145,0)</f>
        <v>0</v>
      </c>
      <c r="V146" s="326"/>
      <c r="W146" s="325">
        <f>_xlfn.IFERROR(X145/W145,0)</f>
        <v>0</v>
      </c>
      <c r="X146" s="326"/>
      <c r="Y146" s="325">
        <f>_xlfn.IFERROR(Z145/Y145,0)</f>
        <v>0</v>
      </c>
      <c r="Z146" s="326"/>
      <c r="AA146" s="325">
        <f>_xlfn.IFERROR(AB145/AA145,0)</f>
        <v>0</v>
      </c>
      <c r="AB146" s="326"/>
      <c r="AC146" s="26"/>
    </row>
    <row r="147" spans="1:29" ht="36">
      <c r="A147" s="367">
        <v>62</v>
      </c>
      <c r="B147" s="26" t="s">
        <v>316</v>
      </c>
      <c r="C147" s="63"/>
      <c r="D147" s="63"/>
      <c r="E147" s="63"/>
      <c r="F147" s="63"/>
      <c r="G147" s="145">
        <v>1</v>
      </c>
      <c r="H147" s="152">
        <v>1</v>
      </c>
      <c r="I147" s="63"/>
      <c r="J147" s="63"/>
      <c r="K147" s="63"/>
      <c r="L147" s="63"/>
      <c r="M147" s="63"/>
      <c r="N147" s="63"/>
      <c r="O147" s="63"/>
      <c r="P147" s="63"/>
      <c r="Q147" s="63"/>
      <c r="R147" s="63"/>
      <c r="S147" s="63"/>
      <c r="T147" s="63"/>
      <c r="U147" s="63"/>
      <c r="V147" s="63"/>
      <c r="W147" s="63"/>
      <c r="X147" s="63"/>
      <c r="Y147" s="63"/>
      <c r="Z147" s="63"/>
      <c r="AA147" s="145">
        <f>C147+E147+G147+I147+K147+M147+O147+Q147+S147+U147+W147+Y147</f>
        <v>1</v>
      </c>
      <c r="AB147" s="145">
        <f>D147+F147+H147+J147+L147+N147+P147+R147+T147+V147+X147+Z147</f>
        <v>1</v>
      </c>
      <c r="AC147" s="26" t="s">
        <v>325</v>
      </c>
    </row>
    <row r="148" spans="1:29" ht="18">
      <c r="A148" s="368"/>
      <c r="B148" s="26"/>
      <c r="C148" s="325">
        <f>_xlfn.IFERROR(D147/C147,0)</f>
        <v>0</v>
      </c>
      <c r="D148" s="326"/>
      <c r="E148" s="325">
        <f>_xlfn.IFERROR(F147/E147,0)</f>
        <v>0</v>
      </c>
      <c r="F148" s="326"/>
      <c r="G148" s="325">
        <f>_xlfn.IFERROR(H147/G147,0)</f>
        <v>1</v>
      </c>
      <c r="H148" s="326"/>
      <c r="I148" s="325">
        <f>_xlfn.IFERROR(J147/I147,0)</f>
        <v>0</v>
      </c>
      <c r="J148" s="326"/>
      <c r="K148" s="325">
        <f>_xlfn.IFERROR(L147/K147,0)</f>
        <v>0</v>
      </c>
      <c r="L148" s="326"/>
      <c r="M148" s="325">
        <f>_xlfn.IFERROR(N147/M147,0)</f>
        <v>0</v>
      </c>
      <c r="N148" s="326"/>
      <c r="O148" s="325">
        <f>_xlfn.IFERROR(P147/O147,0)</f>
        <v>0</v>
      </c>
      <c r="P148" s="326"/>
      <c r="Q148" s="325">
        <f>_xlfn.IFERROR(R147/Q147,0)</f>
        <v>0</v>
      </c>
      <c r="R148" s="326"/>
      <c r="S148" s="325">
        <f>_xlfn.IFERROR(T147/S147,0)</f>
        <v>0</v>
      </c>
      <c r="T148" s="326"/>
      <c r="U148" s="325">
        <f>_xlfn.IFERROR(V147/U147,0)</f>
        <v>0</v>
      </c>
      <c r="V148" s="326"/>
      <c r="W148" s="325">
        <f>_xlfn.IFERROR(X147/W147,0)</f>
        <v>0</v>
      </c>
      <c r="X148" s="326"/>
      <c r="Y148" s="325">
        <f>_xlfn.IFERROR(Z147/Y147,0)</f>
        <v>0</v>
      </c>
      <c r="Z148" s="326"/>
      <c r="AA148" s="325">
        <f>_xlfn.IFERROR(AB147/AA147,0)</f>
        <v>1</v>
      </c>
      <c r="AB148" s="326"/>
      <c r="AC148" s="26"/>
    </row>
    <row r="149" spans="1:29" ht="36">
      <c r="A149" s="367">
        <v>63</v>
      </c>
      <c r="B149" s="26" t="s">
        <v>317</v>
      </c>
      <c r="C149" s="63"/>
      <c r="D149" s="63"/>
      <c r="E149" s="63"/>
      <c r="F149" s="63"/>
      <c r="G149" s="145">
        <v>1</v>
      </c>
      <c r="H149" s="152">
        <v>1</v>
      </c>
      <c r="I149" s="63"/>
      <c r="J149" s="63"/>
      <c r="K149" s="63"/>
      <c r="L149" s="63"/>
      <c r="M149" s="63"/>
      <c r="N149" s="63"/>
      <c r="O149" s="63"/>
      <c r="P149" s="63"/>
      <c r="Q149" s="63"/>
      <c r="R149" s="63"/>
      <c r="S149" s="63"/>
      <c r="T149" s="63"/>
      <c r="U149" s="63"/>
      <c r="V149" s="63"/>
      <c r="W149" s="63"/>
      <c r="X149" s="63"/>
      <c r="Y149" s="63"/>
      <c r="Z149" s="63"/>
      <c r="AA149" s="145">
        <f>C149+E149+G149+I149+K149+M149+O149+Q149+S149+U149+W149+Y149</f>
        <v>1</v>
      </c>
      <c r="AB149" s="145">
        <f>D149+F149+H149+J149+L149+N149+P149+R149+T149+V149+X149+Z149</f>
        <v>1</v>
      </c>
      <c r="AC149" s="26" t="s">
        <v>326</v>
      </c>
    </row>
    <row r="150" spans="1:29" ht="18">
      <c r="A150" s="368"/>
      <c r="B150" s="26"/>
      <c r="C150" s="325">
        <f>_xlfn.IFERROR(D149/C149,0)</f>
        <v>0</v>
      </c>
      <c r="D150" s="326"/>
      <c r="E150" s="325">
        <f>_xlfn.IFERROR(F149/E149,0)</f>
        <v>0</v>
      </c>
      <c r="F150" s="326"/>
      <c r="G150" s="325">
        <f>_xlfn.IFERROR(H149/G149,0)</f>
        <v>1</v>
      </c>
      <c r="H150" s="326"/>
      <c r="I150" s="325">
        <f>_xlfn.IFERROR(J149/I149,0)</f>
        <v>0</v>
      </c>
      <c r="J150" s="326"/>
      <c r="K150" s="325">
        <f>_xlfn.IFERROR(L149/K149,0)</f>
        <v>0</v>
      </c>
      <c r="L150" s="326"/>
      <c r="M150" s="325">
        <f>_xlfn.IFERROR(N149/M149,0)</f>
        <v>0</v>
      </c>
      <c r="N150" s="326"/>
      <c r="O150" s="325">
        <f>_xlfn.IFERROR(P149/O149,0)</f>
        <v>0</v>
      </c>
      <c r="P150" s="326"/>
      <c r="Q150" s="325">
        <f>_xlfn.IFERROR(R149/Q149,0)</f>
        <v>0</v>
      </c>
      <c r="R150" s="326"/>
      <c r="S150" s="325">
        <f>_xlfn.IFERROR(T149/S149,0)</f>
        <v>0</v>
      </c>
      <c r="T150" s="326"/>
      <c r="U150" s="325">
        <f>_xlfn.IFERROR(V149/U149,0)</f>
        <v>0</v>
      </c>
      <c r="V150" s="326"/>
      <c r="W150" s="325">
        <f>_xlfn.IFERROR(X149/W149,0)</f>
        <v>0</v>
      </c>
      <c r="X150" s="326"/>
      <c r="Y150" s="325">
        <f>_xlfn.IFERROR(Z149/Y149,0)</f>
        <v>0</v>
      </c>
      <c r="Z150" s="326"/>
      <c r="AA150" s="325">
        <f>_xlfn.IFERROR(AB149/AA149,0)</f>
        <v>1</v>
      </c>
      <c r="AB150" s="326"/>
      <c r="AC150" s="26"/>
    </row>
    <row r="151" spans="1:29" ht="72">
      <c r="A151" s="367">
        <v>64</v>
      </c>
      <c r="B151" s="26" t="s">
        <v>318</v>
      </c>
      <c r="C151" s="63"/>
      <c r="D151" s="63"/>
      <c r="E151" s="63"/>
      <c r="F151" s="63"/>
      <c r="G151" s="63"/>
      <c r="H151" s="63"/>
      <c r="I151" s="63"/>
      <c r="J151" s="63"/>
      <c r="K151" s="63"/>
      <c r="L151" s="63"/>
      <c r="M151" s="63"/>
      <c r="N151" s="63"/>
      <c r="O151" s="63"/>
      <c r="P151" s="63"/>
      <c r="Q151" s="63"/>
      <c r="R151" s="63"/>
      <c r="S151" s="145">
        <v>1</v>
      </c>
      <c r="T151" s="63"/>
      <c r="U151" s="63"/>
      <c r="V151" s="63"/>
      <c r="W151" s="63"/>
      <c r="X151" s="63"/>
      <c r="Y151" s="63"/>
      <c r="Z151" s="63"/>
      <c r="AA151" s="145">
        <f>C151+E151+G151+I151+K151+M151+O151+Q151+S151+U151+W151+Y151</f>
        <v>1</v>
      </c>
      <c r="AB151" s="44">
        <f>D151+F151+H151+J151+L151+N151+P151+R151+T151+V151+X151+Z151</f>
        <v>0</v>
      </c>
      <c r="AC151" s="26" t="s">
        <v>327</v>
      </c>
    </row>
    <row r="152" spans="1:29" ht="18">
      <c r="A152" s="368"/>
      <c r="B152" s="26"/>
      <c r="C152" s="325">
        <f>_xlfn.IFERROR(D151/C151,0)</f>
        <v>0</v>
      </c>
      <c r="D152" s="326"/>
      <c r="E152" s="325">
        <f>_xlfn.IFERROR(F151/E151,0)</f>
        <v>0</v>
      </c>
      <c r="F152" s="326"/>
      <c r="G152" s="325">
        <f>_xlfn.IFERROR(H151/G151,0)</f>
        <v>0</v>
      </c>
      <c r="H152" s="326"/>
      <c r="I152" s="325">
        <f>_xlfn.IFERROR(J151/I151,0)</f>
        <v>0</v>
      </c>
      <c r="J152" s="326"/>
      <c r="K152" s="325">
        <f>_xlfn.IFERROR(L151/K151,0)</f>
        <v>0</v>
      </c>
      <c r="L152" s="326"/>
      <c r="M152" s="325">
        <f>_xlfn.IFERROR(N151/M151,0)</f>
        <v>0</v>
      </c>
      <c r="N152" s="326"/>
      <c r="O152" s="325">
        <f>_xlfn.IFERROR(P151/O151,0)</f>
        <v>0</v>
      </c>
      <c r="P152" s="326"/>
      <c r="Q152" s="325">
        <f>_xlfn.IFERROR(R151/Q151,0)</f>
        <v>0</v>
      </c>
      <c r="R152" s="326"/>
      <c r="S152" s="325">
        <f>_xlfn.IFERROR(T151/S151,0)</f>
        <v>0</v>
      </c>
      <c r="T152" s="326"/>
      <c r="U152" s="325">
        <f>_xlfn.IFERROR(V151/U151,0)</f>
        <v>0</v>
      </c>
      <c r="V152" s="326"/>
      <c r="W152" s="325">
        <f>_xlfn.IFERROR(X151/W151,0)</f>
        <v>0</v>
      </c>
      <c r="X152" s="326"/>
      <c r="Y152" s="325">
        <f>_xlfn.IFERROR(Z151/Y151,0)</f>
        <v>0</v>
      </c>
      <c r="Z152" s="326"/>
      <c r="AA152" s="325">
        <f>_xlfn.IFERROR(AB151/AA151,0)</f>
        <v>0</v>
      </c>
      <c r="AB152" s="326"/>
      <c r="AC152" s="26"/>
    </row>
    <row r="153" spans="1:29" ht="54">
      <c r="A153" s="367">
        <v>65</v>
      </c>
      <c r="B153" s="26" t="s">
        <v>319</v>
      </c>
      <c r="C153" s="45"/>
      <c r="D153" s="45"/>
      <c r="E153" s="45"/>
      <c r="F153" s="45"/>
      <c r="G153" s="145">
        <v>1</v>
      </c>
      <c r="H153" s="152">
        <v>1</v>
      </c>
      <c r="I153" s="149"/>
      <c r="J153" s="45"/>
      <c r="K153" s="149"/>
      <c r="L153" s="63"/>
      <c r="M153" s="63"/>
      <c r="N153" s="63"/>
      <c r="O153" s="63"/>
      <c r="P153" s="63"/>
      <c r="Q153" s="63"/>
      <c r="R153" s="63"/>
      <c r="S153" s="63"/>
      <c r="T153" s="63"/>
      <c r="U153" s="63"/>
      <c r="V153" s="63"/>
      <c r="W153" s="63"/>
      <c r="X153" s="63"/>
      <c r="Y153" s="149"/>
      <c r="Z153" s="63"/>
      <c r="AA153" s="145">
        <v>1</v>
      </c>
      <c r="AB153" s="44">
        <v>0.25</v>
      </c>
      <c r="AC153" s="26" t="s">
        <v>328</v>
      </c>
    </row>
    <row r="154" spans="1:29" ht="18.75">
      <c r="A154" s="368"/>
      <c r="B154" s="81"/>
      <c r="C154" s="325">
        <f>_xlfn.IFERROR(D153/C153,0)</f>
        <v>0</v>
      </c>
      <c r="D154" s="326"/>
      <c r="E154" s="325">
        <f>_xlfn.IFERROR(F153/E153,0)</f>
        <v>0</v>
      </c>
      <c r="F154" s="326"/>
      <c r="G154" s="325">
        <f>_xlfn.IFERROR(H153/G153,0)</f>
        <v>1</v>
      </c>
      <c r="H154" s="326"/>
      <c r="I154" s="325">
        <f>_xlfn.IFERROR(J153/I153,0)</f>
        <v>0</v>
      </c>
      <c r="J154" s="326"/>
      <c r="K154" s="325">
        <f>_xlfn.IFERROR(L153/K153,0)</f>
        <v>0</v>
      </c>
      <c r="L154" s="326"/>
      <c r="M154" s="325">
        <f>_xlfn.IFERROR(N153/M153,0)</f>
        <v>0</v>
      </c>
      <c r="N154" s="326"/>
      <c r="O154" s="325">
        <f>_xlfn.IFERROR(P153/O153,0)</f>
        <v>0</v>
      </c>
      <c r="P154" s="326"/>
      <c r="Q154" s="325">
        <f>_xlfn.IFERROR(R153/Q153,0)</f>
        <v>0</v>
      </c>
      <c r="R154" s="326"/>
      <c r="S154" s="325">
        <f>_xlfn.IFERROR(T153/S153,0)</f>
        <v>0</v>
      </c>
      <c r="T154" s="326"/>
      <c r="U154" s="325">
        <f>_xlfn.IFERROR(V153/U153,0)</f>
        <v>0</v>
      </c>
      <c r="V154" s="326"/>
      <c r="W154" s="325">
        <f>_xlfn.IFERROR(X153/W153,0)</f>
        <v>0</v>
      </c>
      <c r="X154" s="326"/>
      <c r="Y154" s="325">
        <f>_xlfn.IFERROR(Z153/Y153,0)</f>
        <v>0</v>
      </c>
      <c r="Z154" s="326"/>
      <c r="AA154" s="325">
        <f>_xlfn.IFERROR(AB153/AA153,0)</f>
        <v>0.25</v>
      </c>
      <c r="AB154" s="326"/>
      <c r="AC154" s="26"/>
    </row>
    <row r="155" spans="1:29" ht="18">
      <c r="A155" s="412" t="s">
        <v>329</v>
      </c>
      <c r="B155" s="413"/>
      <c r="C155" s="413"/>
      <c r="D155" s="413"/>
      <c r="E155" s="413"/>
      <c r="F155" s="413"/>
      <c r="G155" s="413"/>
      <c r="H155" s="413"/>
      <c r="I155" s="413"/>
      <c r="J155" s="413"/>
      <c r="K155" s="413"/>
      <c r="L155" s="413"/>
      <c r="M155" s="413"/>
      <c r="N155" s="413"/>
      <c r="O155" s="413"/>
      <c r="P155" s="413"/>
      <c r="Q155" s="413"/>
      <c r="R155" s="413"/>
      <c r="S155" s="413"/>
      <c r="T155" s="413"/>
      <c r="U155" s="413"/>
      <c r="V155" s="413"/>
      <c r="W155" s="413"/>
      <c r="X155" s="413"/>
      <c r="Y155" s="413"/>
      <c r="Z155" s="413"/>
      <c r="AA155" s="413"/>
      <c r="AB155" s="413"/>
      <c r="AC155" s="414"/>
    </row>
    <row r="156" spans="1:29" ht="90">
      <c r="A156" s="367">
        <v>66</v>
      </c>
      <c r="B156" s="26" t="s">
        <v>330</v>
      </c>
      <c r="C156" s="63"/>
      <c r="D156" s="63"/>
      <c r="E156" s="63"/>
      <c r="F156" s="63"/>
      <c r="G156" s="63"/>
      <c r="H156" s="63"/>
      <c r="I156" s="63"/>
      <c r="J156" s="63"/>
      <c r="K156" s="63"/>
      <c r="L156" s="45"/>
      <c r="M156" s="149"/>
      <c r="N156" s="110"/>
      <c r="O156" s="149"/>
      <c r="P156" s="45"/>
      <c r="Q156" s="149"/>
      <c r="R156" s="45"/>
      <c r="S156" s="149"/>
      <c r="T156" s="45"/>
      <c r="U156" s="149"/>
      <c r="V156" s="45"/>
      <c r="W156" s="149"/>
      <c r="X156" s="45"/>
      <c r="Y156" s="63"/>
      <c r="Z156" s="63"/>
      <c r="AA156" s="145">
        <v>1</v>
      </c>
      <c r="AB156" s="44">
        <f>D156+F156+H156+J156+L156+N156+P156+R156+T156+V156+X156+Z156</f>
        <v>0</v>
      </c>
      <c r="AC156" s="26" t="s">
        <v>477</v>
      </c>
    </row>
    <row r="157" spans="1:29" ht="18">
      <c r="A157" s="368"/>
      <c r="B157" s="26"/>
      <c r="C157" s="325">
        <f>_xlfn.IFERROR(D156/C156,0)</f>
        <v>0</v>
      </c>
      <c r="D157" s="326"/>
      <c r="E157" s="325">
        <f>_xlfn.IFERROR(F156/E156,0)</f>
        <v>0</v>
      </c>
      <c r="F157" s="326"/>
      <c r="G157" s="325">
        <f>_xlfn.IFERROR(H156/G156,0)</f>
        <v>0</v>
      </c>
      <c r="H157" s="326"/>
      <c r="I157" s="325">
        <f>_xlfn.IFERROR(J156/I156,0)</f>
        <v>0</v>
      </c>
      <c r="J157" s="326"/>
      <c r="K157" s="325">
        <f>_xlfn.IFERROR(L156/K156,0)</f>
        <v>0</v>
      </c>
      <c r="L157" s="326"/>
      <c r="M157" s="325">
        <f>_xlfn.IFERROR(N156/M156,0)</f>
        <v>0</v>
      </c>
      <c r="N157" s="326"/>
      <c r="O157" s="325">
        <f>_xlfn.IFERROR(P156/O156,0)</f>
        <v>0</v>
      </c>
      <c r="P157" s="326"/>
      <c r="Q157" s="325">
        <f>_xlfn.IFERROR(R156/Q156,0)</f>
        <v>0</v>
      </c>
      <c r="R157" s="326"/>
      <c r="S157" s="325">
        <f>_xlfn.IFERROR(T156/S156,0)</f>
        <v>0</v>
      </c>
      <c r="T157" s="326"/>
      <c r="U157" s="325">
        <f>_xlfn.IFERROR(V156/U156,0)</f>
        <v>0</v>
      </c>
      <c r="V157" s="326"/>
      <c r="W157" s="325">
        <f>_xlfn.IFERROR(X156/W156,0)</f>
        <v>0</v>
      </c>
      <c r="X157" s="326"/>
      <c r="Y157" s="325">
        <f>_xlfn.IFERROR(Z156/Y156,0)</f>
        <v>0</v>
      </c>
      <c r="Z157" s="326"/>
      <c r="AA157" s="325">
        <f>_xlfn.IFERROR(AB156/AA156,0)</f>
        <v>0</v>
      </c>
      <c r="AB157" s="326"/>
      <c r="AC157" s="26"/>
    </row>
    <row r="158" spans="1:29" ht="108">
      <c r="A158" s="367">
        <v>67</v>
      </c>
      <c r="B158" s="26" t="s">
        <v>331</v>
      </c>
      <c r="C158" s="63"/>
      <c r="D158" s="63"/>
      <c r="E158" s="63"/>
      <c r="F158" s="63"/>
      <c r="G158" s="63"/>
      <c r="H158" s="63"/>
      <c r="I158" s="63"/>
      <c r="J158" s="63"/>
      <c r="K158" s="63"/>
      <c r="L158" s="63"/>
      <c r="M158" s="63"/>
      <c r="N158" s="63"/>
      <c r="O158" s="63"/>
      <c r="P158" s="63"/>
      <c r="Q158" s="152">
        <v>1</v>
      </c>
      <c r="R158" s="63"/>
      <c r="S158" s="63"/>
      <c r="T158" s="63"/>
      <c r="U158" s="63"/>
      <c r="V158" s="63"/>
      <c r="W158" s="63"/>
      <c r="X158" s="63"/>
      <c r="Y158" s="63"/>
      <c r="Z158" s="63"/>
      <c r="AA158" s="145">
        <f>C158+E158+G158+I158+K158+M158+O158+Q158+S158+U158+W158+Y158</f>
        <v>1</v>
      </c>
      <c r="AB158" s="44">
        <f>D158+F158+H158+J158+L158+N158+P158+R158+T158+V158+X158+Z158</f>
        <v>0</v>
      </c>
      <c r="AC158" s="26" t="s">
        <v>478</v>
      </c>
    </row>
    <row r="159" spans="1:29" ht="18">
      <c r="A159" s="368"/>
      <c r="B159" s="26"/>
      <c r="C159" s="325">
        <f>_xlfn.IFERROR(D158/C158,0)</f>
        <v>0</v>
      </c>
      <c r="D159" s="326"/>
      <c r="E159" s="325">
        <f>_xlfn.IFERROR(F158/E158,0)</f>
        <v>0</v>
      </c>
      <c r="F159" s="326"/>
      <c r="G159" s="325">
        <f>_xlfn.IFERROR(H158/G158,0)</f>
        <v>0</v>
      </c>
      <c r="H159" s="326"/>
      <c r="I159" s="325">
        <f>_xlfn.IFERROR(J158/I158,0)</f>
        <v>0</v>
      </c>
      <c r="J159" s="326"/>
      <c r="K159" s="325">
        <f>_xlfn.IFERROR(L158/K158,0)</f>
        <v>0</v>
      </c>
      <c r="L159" s="326"/>
      <c r="M159" s="325">
        <f>_xlfn.IFERROR(N158/M158,0)</f>
        <v>0</v>
      </c>
      <c r="N159" s="326"/>
      <c r="O159" s="325">
        <f>_xlfn.IFERROR(P158/O158,0)</f>
        <v>0</v>
      </c>
      <c r="P159" s="326"/>
      <c r="Q159" s="325">
        <f>_xlfn.IFERROR(R158/Q158,0)</f>
        <v>0</v>
      </c>
      <c r="R159" s="326"/>
      <c r="S159" s="325">
        <f>_xlfn.IFERROR(T158/S158,0)</f>
        <v>0</v>
      </c>
      <c r="T159" s="326"/>
      <c r="U159" s="325">
        <f>_xlfn.IFERROR(V158/U158,0)</f>
        <v>0</v>
      </c>
      <c r="V159" s="326"/>
      <c r="W159" s="325">
        <f>_xlfn.IFERROR(X158/W158,0)</f>
        <v>0</v>
      </c>
      <c r="X159" s="326"/>
      <c r="Y159" s="325">
        <f>_xlfn.IFERROR(Z158/Y158,0)</f>
        <v>0</v>
      </c>
      <c r="Z159" s="326"/>
      <c r="AA159" s="325">
        <f>_xlfn.IFERROR(AB158/AA158,0)</f>
        <v>0</v>
      </c>
      <c r="AB159" s="326"/>
      <c r="AC159" s="26"/>
    </row>
    <row r="160" spans="1:29" ht="54">
      <c r="A160" s="367">
        <v>68</v>
      </c>
      <c r="B160" s="26" t="s">
        <v>332</v>
      </c>
      <c r="C160" s="63"/>
      <c r="D160" s="63"/>
      <c r="E160" s="63"/>
      <c r="F160" s="63"/>
      <c r="G160" s="63"/>
      <c r="H160" s="63"/>
      <c r="I160" s="63"/>
      <c r="J160" s="63"/>
      <c r="K160" s="63"/>
      <c r="L160" s="63"/>
      <c r="M160" s="152">
        <v>1</v>
      </c>
      <c r="N160" s="63"/>
      <c r="O160" s="63"/>
      <c r="P160" s="63"/>
      <c r="Q160" s="63"/>
      <c r="R160" s="63"/>
      <c r="S160" s="63"/>
      <c r="T160" s="63"/>
      <c r="U160" s="63"/>
      <c r="V160" s="63"/>
      <c r="W160" s="63"/>
      <c r="X160" s="63"/>
      <c r="Y160" s="63"/>
      <c r="Z160" s="63"/>
      <c r="AA160" s="145">
        <f>C160+E160+G160+I160+K160+M160+O160+Q160+S160+U160+W160+Y160</f>
        <v>1</v>
      </c>
      <c r="AB160" s="44">
        <f>D160+F160+H160+J160+L160+N160+P160+R160+T160+V160+X160+Z160</f>
        <v>0</v>
      </c>
      <c r="AC160" s="26" t="s">
        <v>333</v>
      </c>
    </row>
    <row r="161" spans="1:29" ht="18">
      <c r="A161" s="368"/>
      <c r="B161" s="26"/>
      <c r="C161" s="325">
        <f>_xlfn.IFERROR(D160/C160,0)</f>
        <v>0</v>
      </c>
      <c r="D161" s="326"/>
      <c r="E161" s="325">
        <f>_xlfn.IFERROR(F160/E160,0)</f>
        <v>0</v>
      </c>
      <c r="F161" s="326"/>
      <c r="G161" s="325">
        <f>_xlfn.IFERROR(H160/G160,0)</f>
        <v>0</v>
      </c>
      <c r="H161" s="326"/>
      <c r="I161" s="325">
        <f>_xlfn.IFERROR(J160/I160,0)</f>
        <v>0</v>
      </c>
      <c r="J161" s="326"/>
      <c r="K161" s="325">
        <f>_xlfn.IFERROR(L160/K160,0)</f>
        <v>0</v>
      </c>
      <c r="L161" s="326"/>
      <c r="M161" s="325">
        <f>_xlfn.IFERROR(N160/M160,0)</f>
        <v>0</v>
      </c>
      <c r="N161" s="326"/>
      <c r="O161" s="325">
        <f>_xlfn.IFERROR(P160/O160,0)</f>
        <v>0</v>
      </c>
      <c r="P161" s="326"/>
      <c r="Q161" s="325">
        <f>_xlfn.IFERROR(R160/Q160,0)</f>
        <v>0</v>
      </c>
      <c r="R161" s="326"/>
      <c r="S161" s="325">
        <f>_xlfn.IFERROR(T160/S160,0)</f>
        <v>0</v>
      </c>
      <c r="T161" s="326"/>
      <c r="U161" s="325">
        <f>_xlfn.IFERROR(V160/U160,0)</f>
        <v>0</v>
      </c>
      <c r="V161" s="326"/>
      <c r="W161" s="325">
        <f>_xlfn.IFERROR(X160/W160,0)</f>
        <v>0</v>
      </c>
      <c r="X161" s="326"/>
      <c r="Y161" s="325">
        <f>_xlfn.IFERROR(Z160/Y160,0)</f>
        <v>0</v>
      </c>
      <c r="Z161" s="326"/>
      <c r="AA161" s="325">
        <f>_xlfn.IFERROR(AB160/AA160,0)</f>
        <v>0</v>
      </c>
      <c r="AB161" s="326"/>
      <c r="AC161" s="26"/>
    </row>
    <row r="162" spans="1:29" ht="18">
      <c r="A162" s="417" t="s">
        <v>334</v>
      </c>
      <c r="B162" s="413"/>
      <c r="C162" s="413"/>
      <c r="D162" s="413"/>
      <c r="E162" s="413"/>
      <c r="F162" s="413"/>
      <c r="G162" s="413"/>
      <c r="H162" s="413"/>
      <c r="I162" s="413"/>
      <c r="J162" s="413"/>
      <c r="K162" s="413"/>
      <c r="L162" s="413"/>
      <c r="M162" s="413"/>
      <c r="N162" s="413"/>
      <c r="O162" s="413"/>
      <c r="P162" s="413"/>
      <c r="Q162" s="413"/>
      <c r="R162" s="413"/>
      <c r="S162" s="413"/>
      <c r="T162" s="413"/>
      <c r="U162" s="413"/>
      <c r="V162" s="413"/>
      <c r="W162" s="413"/>
      <c r="X162" s="413"/>
      <c r="Y162" s="413"/>
      <c r="Z162" s="413"/>
      <c r="AA162" s="413"/>
      <c r="AB162" s="413"/>
      <c r="AC162" s="414"/>
    </row>
    <row r="163" spans="1:29" ht="72">
      <c r="A163" s="367">
        <v>69</v>
      </c>
      <c r="B163" s="26" t="s">
        <v>335</v>
      </c>
      <c r="C163" s="45"/>
      <c r="D163" s="45"/>
      <c r="E163" s="45"/>
      <c r="F163" s="45"/>
      <c r="G163" s="45"/>
      <c r="H163" s="45"/>
      <c r="I163" s="45"/>
      <c r="J163" s="45"/>
      <c r="K163" s="45"/>
      <c r="L163" s="45"/>
      <c r="M163" s="45"/>
      <c r="N163" s="45"/>
      <c r="O163" s="149"/>
      <c r="P163" s="45"/>
      <c r="Q163" s="149"/>
      <c r="R163" s="45"/>
      <c r="S163" s="149"/>
      <c r="T163" s="45"/>
      <c r="U163" s="149"/>
      <c r="V163" s="45"/>
      <c r="W163" s="149"/>
      <c r="X163" s="45"/>
      <c r="Y163" s="149"/>
      <c r="Z163" s="63"/>
      <c r="AA163" s="145">
        <v>1</v>
      </c>
      <c r="AB163" s="44">
        <f>D163+F163+H163+J163+L163+N163+P163+R163+T163+V163+X163+Z163</f>
        <v>0</v>
      </c>
      <c r="AC163" s="26" t="s">
        <v>337</v>
      </c>
    </row>
    <row r="164" spans="1:29" ht="18">
      <c r="A164" s="368"/>
      <c r="B164" s="26"/>
      <c r="C164" s="325">
        <f>_xlfn.IFERROR(D163/C163,0)</f>
        <v>0</v>
      </c>
      <c r="D164" s="326"/>
      <c r="E164" s="325">
        <f>_xlfn.IFERROR(F163/E163,0)</f>
        <v>0</v>
      </c>
      <c r="F164" s="326"/>
      <c r="G164" s="325">
        <f>_xlfn.IFERROR(H163/G163,0)</f>
        <v>0</v>
      </c>
      <c r="H164" s="326"/>
      <c r="I164" s="325">
        <f>_xlfn.IFERROR(J163/I163,0)</f>
        <v>0</v>
      </c>
      <c r="J164" s="326"/>
      <c r="K164" s="325">
        <f>_xlfn.IFERROR(L163/K163,0)</f>
        <v>0</v>
      </c>
      <c r="L164" s="326"/>
      <c r="M164" s="325">
        <f>_xlfn.IFERROR(N163/M163,0)</f>
        <v>0</v>
      </c>
      <c r="N164" s="326"/>
      <c r="O164" s="325">
        <f>_xlfn.IFERROR(P163/O163,0)</f>
        <v>0</v>
      </c>
      <c r="P164" s="326"/>
      <c r="Q164" s="325">
        <f>_xlfn.IFERROR(R163/Q163,0)</f>
        <v>0</v>
      </c>
      <c r="R164" s="326"/>
      <c r="S164" s="325">
        <f>_xlfn.IFERROR(T163/S163,0)</f>
        <v>0</v>
      </c>
      <c r="T164" s="326"/>
      <c r="U164" s="325">
        <f>_xlfn.IFERROR(V163/U163,0)</f>
        <v>0</v>
      </c>
      <c r="V164" s="326"/>
      <c r="W164" s="325">
        <f>_xlfn.IFERROR(X163/W163,0)</f>
        <v>0</v>
      </c>
      <c r="X164" s="326"/>
      <c r="Y164" s="325">
        <f>_xlfn.IFERROR(Z163/Y163,0)</f>
        <v>0</v>
      </c>
      <c r="Z164" s="326"/>
      <c r="AA164" s="325">
        <f>_xlfn.IFERROR(AB163/AA163,0)</f>
        <v>0</v>
      </c>
      <c r="AB164" s="326"/>
      <c r="AC164" s="26"/>
    </row>
    <row r="165" spans="1:29" ht="90">
      <c r="A165" s="367">
        <v>70</v>
      </c>
      <c r="B165" s="26" t="s">
        <v>336</v>
      </c>
      <c r="C165" s="45"/>
      <c r="D165" s="45"/>
      <c r="E165" s="147">
        <v>0.333</v>
      </c>
      <c r="F165" s="147">
        <v>0.333</v>
      </c>
      <c r="G165" s="147">
        <v>0.333</v>
      </c>
      <c r="H165" s="147">
        <v>0.333</v>
      </c>
      <c r="I165" s="147">
        <v>0.333</v>
      </c>
      <c r="J165" s="55"/>
      <c r="K165" s="45"/>
      <c r="L165" s="45"/>
      <c r="M165" s="45"/>
      <c r="N165" s="45"/>
      <c r="O165" s="45"/>
      <c r="P165" s="45"/>
      <c r="Q165" s="45"/>
      <c r="R165" s="45"/>
      <c r="S165" s="45"/>
      <c r="T165" s="45"/>
      <c r="U165" s="45"/>
      <c r="V165" s="45"/>
      <c r="W165" s="45"/>
      <c r="X165" s="45"/>
      <c r="Y165" s="45"/>
      <c r="Z165" s="45"/>
      <c r="AA165" s="145">
        <f>C165+E165+G165+I165+K165+M165+O165+Q165+S165+U165+W165+Y165</f>
        <v>0.9990000000000001</v>
      </c>
      <c r="AB165" s="44">
        <f>D165+F165+H165+J165+L165+N165+P165+R165+T165+V165+X165+Z165</f>
        <v>0.666</v>
      </c>
      <c r="AC165" s="26" t="s">
        <v>338</v>
      </c>
    </row>
    <row r="166" spans="1:29" ht="18.75">
      <c r="A166" s="368"/>
      <c r="B166" s="26"/>
      <c r="C166" s="325">
        <f>_xlfn.IFERROR(D165/C165,0)</f>
        <v>0</v>
      </c>
      <c r="D166" s="326"/>
      <c r="E166" s="325">
        <f>_xlfn.IFERROR(F165/E165,0)</f>
        <v>1</v>
      </c>
      <c r="F166" s="326"/>
      <c r="G166" s="325">
        <f>_xlfn.IFERROR(H165/G165,0)</f>
        <v>1</v>
      </c>
      <c r="H166" s="326"/>
      <c r="I166" s="325">
        <f>_xlfn.IFERROR(J165/I165,0)</f>
        <v>0</v>
      </c>
      <c r="J166" s="326"/>
      <c r="K166" s="325">
        <f>_xlfn.IFERROR(L165/K165,0)</f>
        <v>0</v>
      </c>
      <c r="L166" s="326"/>
      <c r="M166" s="325">
        <f>_xlfn.IFERROR(N165/M165,0)</f>
        <v>0</v>
      </c>
      <c r="N166" s="326"/>
      <c r="O166" s="325">
        <f>_xlfn.IFERROR(P165/O165,0)</f>
        <v>0</v>
      </c>
      <c r="P166" s="326"/>
      <c r="Q166" s="325">
        <f>_xlfn.IFERROR(R165/Q165,0)</f>
        <v>0</v>
      </c>
      <c r="R166" s="326"/>
      <c r="S166" s="325">
        <f>_xlfn.IFERROR(T165/S165,0)</f>
        <v>0</v>
      </c>
      <c r="T166" s="326"/>
      <c r="U166" s="325">
        <f>_xlfn.IFERROR(V165/U165,0)</f>
        <v>0</v>
      </c>
      <c r="V166" s="326"/>
      <c r="W166" s="325">
        <f>_xlfn.IFERROR(X165/W165,0)</f>
        <v>0</v>
      </c>
      <c r="X166" s="326"/>
      <c r="Y166" s="325">
        <f>_xlfn.IFERROR(Z165/Y165,0)</f>
        <v>0</v>
      </c>
      <c r="Z166" s="326"/>
      <c r="AA166" s="325">
        <f>_xlfn.IFERROR(AB165/AA165,0)</f>
        <v>0.6666666666666666</v>
      </c>
      <c r="AB166" s="326"/>
      <c r="AC166" s="84"/>
    </row>
    <row r="167" spans="1:29" ht="18">
      <c r="A167" s="417" t="s">
        <v>339</v>
      </c>
      <c r="B167" s="413"/>
      <c r="C167" s="413"/>
      <c r="D167" s="413"/>
      <c r="E167" s="413"/>
      <c r="F167" s="413"/>
      <c r="G167" s="413"/>
      <c r="H167" s="413"/>
      <c r="I167" s="413"/>
      <c r="J167" s="413"/>
      <c r="K167" s="413"/>
      <c r="L167" s="413"/>
      <c r="M167" s="413"/>
      <c r="N167" s="413"/>
      <c r="O167" s="413"/>
      <c r="P167" s="413"/>
      <c r="Q167" s="413"/>
      <c r="R167" s="413"/>
      <c r="S167" s="413"/>
      <c r="T167" s="413"/>
      <c r="U167" s="413"/>
      <c r="V167" s="413"/>
      <c r="W167" s="413"/>
      <c r="X167" s="413"/>
      <c r="Y167" s="413"/>
      <c r="Z167" s="413"/>
      <c r="AA167" s="413"/>
      <c r="AB167" s="413"/>
      <c r="AC167" s="414"/>
    </row>
    <row r="168" spans="1:29" ht="162">
      <c r="A168" s="367">
        <v>71</v>
      </c>
      <c r="B168" s="26" t="s">
        <v>340</v>
      </c>
      <c r="C168" s="63"/>
      <c r="D168" s="63"/>
      <c r="E168" s="63"/>
      <c r="F168" s="63"/>
      <c r="G168" s="63"/>
      <c r="H168" s="63"/>
      <c r="I168" s="63"/>
      <c r="J168" s="63"/>
      <c r="K168" s="63"/>
      <c r="L168" s="63"/>
      <c r="M168" s="63"/>
      <c r="N168" s="63"/>
      <c r="O168" s="63"/>
      <c r="P168" s="63"/>
      <c r="Q168" s="145">
        <v>0.25</v>
      </c>
      <c r="R168" s="45"/>
      <c r="S168" s="145">
        <v>0.25</v>
      </c>
      <c r="T168" s="45"/>
      <c r="U168" s="145">
        <v>0.25</v>
      </c>
      <c r="V168" s="45"/>
      <c r="W168" s="145">
        <v>0.25</v>
      </c>
      <c r="X168" s="63"/>
      <c r="Y168" s="63"/>
      <c r="Z168" s="63"/>
      <c r="AA168" s="145">
        <f>C168+E168+G168+I168+K168+M168+O168+Q168+S168+U168+W168+Y168</f>
        <v>1</v>
      </c>
      <c r="AB168" s="44">
        <f>D168+F168+H168+J168+L168+N168+P168+R168+T168+V168+X168+Z168</f>
        <v>0</v>
      </c>
      <c r="AC168" s="26" t="s">
        <v>341</v>
      </c>
    </row>
    <row r="169" spans="1:29" ht="18.75">
      <c r="A169" s="368"/>
      <c r="B169" s="81"/>
      <c r="C169" s="325">
        <f>_xlfn.IFERROR(D168/C168,0)</f>
        <v>0</v>
      </c>
      <c r="D169" s="326"/>
      <c r="E169" s="325">
        <f>_xlfn.IFERROR(F168/E168,0)</f>
        <v>0</v>
      </c>
      <c r="F169" s="326"/>
      <c r="G169" s="325">
        <f>_xlfn.IFERROR(H168/G168,0)</f>
        <v>0</v>
      </c>
      <c r="H169" s="326"/>
      <c r="I169" s="325">
        <f>_xlfn.IFERROR(J168/I168,0)</f>
        <v>0</v>
      </c>
      <c r="J169" s="326"/>
      <c r="K169" s="325">
        <f>_xlfn.IFERROR(L168/K168,0)</f>
        <v>0</v>
      </c>
      <c r="L169" s="326"/>
      <c r="M169" s="325">
        <f>_xlfn.IFERROR(N168/M168,0)</f>
        <v>0</v>
      </c>
      <c r="N169" s="326"/>
      <c r="O169" s="325">
        <f>_xlfn.IFERROR(P168/O168,0)</f>
        <v>0</v>
      </c>
      <c r="P169" s="326"/>
      <c r="Q169" s="325">
        <f>_xlfn.IFERROR(R168/Q168,0)</f>
        <v>0</v>
      </c>
      <c r="R169" s="326"/>
      <c r="S169" s="325">
        <f>_xlfn.IFERROR(T168/S168,0)</f>
        <v>0</v>
      </c>
      <c r="T169" s="326"/>
      <c r="U169" s="325">
        <f>_xlfn.IFERROR(V168/U168,0)</f>
        <v>0</v>
      </c>
      <c r="V169" s="326"/>
      <c r="W169" s="325">
        <f>_xlfn.IFERROR(X168/W168,0)</f>
        <v>0</v>
      </c>
      <c r="X169" s="326"/>
      <c r="Y169" s="325">
        <f>_xlfn.IFERROR(Z168/Y168,0)</f>
        <v>0</v>
      </c>
      <c r="Z169" s="326"/>
      <c r="AA169" s="325">
        <f>_xlfn.IFERROR(AB168/AA168,0)</f>
        <v>0</v>
      </c>
      <c r="AB169" s="326"/>
      <c r="AC169" s="84"/>
    </row>
    <row r="170" spans="1:29" ht="18">
      <c r="A170" s="412" t="s">
        <v>342</v>
      </c>
      <c r="B170" s="413"/>
      <c r="C170" s="413"/>
      <c r="D170" s="413"/>
      <c r="E170" s="413"/>
      <c r="F170" s="413"/>
      <c r="G170" s="413"/>
      <c r="H170" s="413"/>
      <c r="I170" s="413"/>
      <c r="J170" s="413"/>
      <c r="K170" s="413"/>
      <c r="L170" s="413"/>
      <c r="M170" s="413"/>
      <c r="N170" s="413"/>
      <c r="O170" s="413"/>
      <c r="P170" s="413"/>
      <c r="Q170" s="413"/>
      <c r="R170" s="413"/>
      <c r="S170" s="413"/>
      <c r="T170" s="413"/>
      <c r="U170" s="413"/>
      <c r="V170" s="413"/>
      <c r="W170" s="413"/>
      <c r="X170" s="413"/>
      <c r="Y170" s="413"/>
      <c r="Z170" s="413"/>
      <c r="AA170" s="413"/>
      <c r="AB170" s="413"/>
      <c r="AC170" s="414"/>
    </row>
    <row r="171" spans="1:29" ht="54">
      <c r="A171" s="367">
        <v>72</v>
      </c>
      <c r="B171" s="26" t="s">
        <v>343</v>
      </c>
      <c r="C171" s="63"/>
      <c r="D171" s="63"/>
      <c r="E171" s="63"/>
      <c r="F171" s="63"/>
      <c r="G171" s="63"/>
      <c r="H171" s="63"/>
      <c r="I171" s="63"/>
      <c r="J171" s="63"/>
      <c r="K171" s="152">
        <v>1</v>
      </c>
      <c r="L171" s="63"/>
      <c r="M171" s="63"/>
      <c r="N171" s="63"/>
      <c r="O171" s="63"/>
      <c r="P171" s="63"/>
      <c r="Q171" s="63"/>
      <c r="R171" s="63"/>
      <c r="S171" s="63"/>
      <c r="T171" s="63"/>
      <c r="U171" s="63"/>
      <c r="V171" s="63"/>
      <c r="W171" s="63"/>
      <c r="X171" s="63"/>
      <c r="Y171" s="63"/>
      <c r="Z171" s="63"/>
      <c r="AA171" s="145">
        <f>C171+E171+G171+I171+K171+M171+O171+Q171+S171+U171+W171+Y171</f>
        <v>1</v>
      </c>
      <c r="AB171" s="44">
        <f>D171+F171+H171+J171+L171+N171+P171+R171+T171+V171+X171+Z171</f>
        <v>0</v>
      </c>
      <c r="AC171" s="26" t="s">
        <v>349</v>
      </c>
    </row>
    <row r="172" spans="1:29" ht="18">
      <c r="A172" s="368"/>
      <c r="B172" s="26"/>
      <c r="C172" s="325">
        <f>_xlfn.IFERROR(D171/C171,0)</f>
        <v>0</v>
      </c>
      <c r="D172" s="326"/>
      <c r="E172" s="325">
        <f>_xlfn.IFERROR(F171/E171,0)</f>
        <v>0</v>
      </c>
      <c r="F172" s="326"/>
      <c r="G172" s="325">
        <f>_xlfn.IFERROR(H171/G171,0)</f>
        <v>0</v>
      </c>
      <c r="H172" s="326"/>
      <c r="I172" s="325">
        <f>_xlfn.IFERROR(J171/I171,0)</f>
        <v>0</v>
      </c>
      <c r="J172" s="326"/>
      <c r="K172" s="325">
        <f>_xlfn.IFERROR(L171/K171,0)</f>
        <v>0</v>
      </c>
      <c r="L172" s="326"/>
      <c r="M172" s="325">
        <f>_xlfn.IFERROR(N171/M171,0)</f>
        <v>0</v>
      </c>
      <c r="N172" s="326"/>
      <c r="O172" s="325">
        <f>_xlfn.IFERROR(P171/O171,0)</f>
        <v>0</v>
      </c>
      <c r="P172" s="326"/>
      <c r="Q172" s="325">
        <f>_xlfn.IFERROR(R171/Q171,0)</f>
        <v>0</v>
      </c>
      <c r="R172" s="326"/>
      <c r="S172" s="325">
        <f>_xlfn.IFERROR(T171/S171,0)</f>
        <v>0</v>
      </c>
      <c r="T172" s="326"/>
      <c r="U172" s="325">
        <f>_xlfn.IFERROR(V171/U171,0)</f>
        <v>0</v>
      </c>
      <c r="V172" s="326"/>
      <c r="W172" s="325">
        <f>_xlfn.IFERROR(X171/W171,0)</f>
        <v>0</v>
      </c>
      <c r="X172" s="326"/>
      <c r="Y172" s="325">
        <f>_xlfn.IFERROR(Z171/Y171,0)</f>
        <v>0</v>
      </c>
      <c r="Z172" s="326"/>
      <c r="AA172" s="325">
        <f>_xlfn.IFERROR(AB171/AA171,0)</f>
        <v>0</v>
      </c>
      <c r="AB172" s="326"/>
      <c r="AC172" s="26"/>
    </row>
    <row r="173" spans="1:29" ht="54">
      <c r="A173" s="367">
        <v>73</v>
      </c>
      <c r="B173" s="26" t="s">
        <v>344</v>
      </c>
      <c r="C173" s="63"/>
      <c r="D173" s="63"/>
      <c r="E173" s="63"/>
      <c r="F173" s="63"/>
      <c r="G173" s="63"/>
      <c r="H173" s="63"/>
      <c r="I173" s="149"/>
      <c r="J173" s="63"/>
      <c r="K173" s="149"/>
      <c r="L173" s="63"/>
      <c r="M173" s="149"/>
      <c r="N173" s="63"/>
      <c r="O173" s="149"/>
      <c r="P173" s="63"/>
      <c r="Q173" s="149"/>
      <c r="R173" s="63"/>
      <c r="S173" s="149"/>
      <c r="T173" s="63"/>
      <c r="U173" s="63"/>
      <c r="V173" s="63"/>
      <c r="W173" s="63"/>
      <c r="X173" s="63"/>
      <c r="Y173" s="63"/>
      <c r="Z173" s="63"/>
      <c r="AA173" s="145">
        <v>1</v>
      </c>
      <c r="AB173" s="44">
        <f>D173+F173+H173+J173+L173+N173+P173+R173+T173+V173+X173+Z173</f>
        <v>0</v>
      </c>
      <c r="AC173" s="26" t="s">
        <v>350</v>
      </c>
    </row>
    <row r="174" spans="1:29" ht="18">
      <c r="A174" s="368"/>
      <c r="B174" s="26" t="s">
        <v>345</v>
      </c>
      <c r="C174" s="325">
        <f>_xlfn.IFERROR(D173/C173,0)</f>
        <v>0</v>
      </c>
      <c r="D174" s="326"/>
      <c r="E174" s="325">
        <f>_xlfn.IFERROR(F173/E173,0)</f>
        <v>0</v>
      </c>
      <c r="F174" s="326"/>
      <c r="G174" s="325">
        <f>_xlfn.IFERROR(H173/G173,0)</f>
        <v>0</v>
      </c>
      <c r="H174" s="326"/>
      <c r="I174" s="325">
        <f>_xlfn.IFERROR(J173/I173,0)</f>
        <v>0</v>
      </c>
      <c r="J174" s="326"/>
      <c r="K174" s="325">
        <f>_xlfn.IFERROR(L173/K173,0)</f>
        <v>0</v>
      </c>
      <c r="L174" s="326"/>
      <c r="M174" s="325">
        <f>_xlfn.IFERROR(N173/M173,0)</f>
        <v>0</v>
      </c>
      <c r="N174" s="326"/>
      <c r="O174" s="325">
        <f>_xlfn.IFERROR(P173/O173,0)</f>
        <v>0</v>
      </c>
      <c r="P174" s="326"/>
      <c r="Q174" s="325">
        <f>_xlfn.IFERROR(R173/Q173,0)</f>
        <v>0</v>
      </c>
      <c r="R174" s="326"/>
      <c r="S174" s="325">
        <f>_xlfn.IFERROR(T173/S173,0)</f>
        <v>0</v>
      </c>
      <c r="T174" s="326"/>
      <c r="U174" s="325">
        <f>_xlfn.IFERROR(V173/U173,0)</f>
        <v>0</v>
      </c>
      <c r="V174" s="326"/>
      <c r="W174" s="325">
        <f>_xlfn.IFERROR(X173/W173,0)</f>
        <v>0</v>
      </c>
      <c r="X174" s="326"/>
      <c r="Y174" s="325">
        <f>_xlfn.IFERROR(Z173/Y173,0)</f>
        <v>0</v>
      </c>
      <c r="Z174" s="326"/>
      <c r="AA174" s="325">
        <f>_xlfn.IFERROR(AB173/AA173,0)</f>
        <v>0</v>
      </c>
      <c r="AB174" s="326"/>
      <c r="AC174" s="26"/>
    </row>
    <row r="175" spans="1:29" ht="18.75">
      <c r="A175" s="367">
        <v>74</v>
      </c>
      <c r="B175" s="26" t="s">
        <v>346</v>
      </c>
      <c r="C175" s="63"/>
      <c r="D175" s="63"/>
      <c r="E175" s="63"/>
      <c r="F175" s="63"/>
      <c r="G175" s="63"/>
      <c r="H175" s="63"/>
      <c r="I175" s="63"/>
      <c r="J175" s="63"/>
      <c r="K175" s="63"/>
      <c r="L175" s="63"/>
      <c r="M175" s="63"/>
      <c r="N175" s="63"/>
      <c r="O175" s="63"/>
      <c r="P175" s="63"/>
      <c r="Q175" s="63"/>
      <c r="R175" s="63"/>
      <c r="S175" s="152">
        <v>1</v>
      </c>
      <c r="T175" s="63"/>
      <c r="U175" s="63"/>
      <c r="V175" s="63"/>
      <c r="W175" s="63"/>
      <c r="X175" s="63"/>
      <c r="Y175" s="63"/>
      <c r="Z175" s="63"/>
      <c r="AA175" s="145">
        <f>C175+E175+G175+I175+K175+M175+O175+Q175+S175+U175+W175+Y175</f>
        <v>1</v>
      </c>
      <c r="AB175" s="44">
        <f>D175+F175+H175+J175+L175+N175+P175+R175+T175+V175+X175+Z175</f>
        <v>0</v>
      </c>
      <c r="AC175" s="26" t="s">
        <v>351</v>
      </c>
    </row>
    <row r="176" spans="1:29" ht="18">
      <c r="A176" s="368"/>
      <c r="B176" s="26"/>
      <c r="C176" s="325">
        <f>_xlfn.IFERROR(D175/C175,0)</f>
        <v>0</v>
      </c>
      <c r="D176" s="326"/>
      <c r="E176" s="325">
        <f>_xlfn.IFERROR(F175/E175,0)</f>
        <v>0</v>
      </c>
      <c r="F176" s="326"/>
      <c r="G176" s="325">
        <f>_xlfn.IFERROR(H175/G175,0)</f>
        <v>0</v>
      </c>
      <c r="H176" s="326"/>
      <c r="I176" s="325">
        <f>_xlfn.IFERROR(J175/I175,0)</f>
        <v>0</v>
      </c>
      <c r="J176" s="326"/>
      <c r="K176" s="325">
        <f>_xlfn.IFERROR(L175/K175,0)</f>
        <v>0</v>
      </c>
      <c r="L176" s="326"/>
      <c r="M176" s="325">
        <f>_xlfn.IFERROR(N175/M175,0)</f>
        <v>0</v>
      </c>
      <c r="N176" s="326"/>
      <c r="O176" s="325">
        <f>_xlfn.IFERROR(P175/O175,0)</f>
        <v>0</v>
      </c>
      <c r="P176" s="326"/>
      <c r="Q176" s="325">
        <f>_xlfn.IFERROR(R175/Q175,0)</f>
        <v>0</v>
      </c>
      <c r="R176" s="326"/>
      <c r="S176" s="325">
        <f>_xlfn.IFERROR(T175/S175,0)</f>
        <v>0</v>
      </c>
      <c r="T176" s="326"/>
      <c r="U176" s="325">
        <f>_xlfn.IFERROR(V175/U175,0)</f>
        <v>0</v>
      </c>
      <c r="V176" s="326"/>
      <c r="W176" s="325">
        <f>_xlfn.IFERROR(X175/W175,0)</f>
        <v>0</v>
      </c>
      <c r="X176" s="326"/>
      <c r="Y176" s="325">
        <f>_xlfn.IFERROR(Z175/Y175,0)</f>
        <v>0</v>
      </c>
      <c r="Z176" s="326"/>
      <c r="AA176" s="325">
        <f>_xlfn.IFERROR(AB175/AA175,0)</f>
        <v>0</v>
      </c>
      <c r="AB176" s="326"/>
      <c r="AC176" s="26"/>
    </row>
    <row r="177" spans="1:29" ht="126">
      <c r="A177" s="367">
        <v>75</v>
      </c>
      <c r="B177" s="26" t="s">
        <v>347</v>
      </c>
      <c r="C177" s="63"/>
      <c r="D177" s="63"/>
      <c r="E177" s="150">
        <v>25</v>
      </c>
      <c r="F177" s="150">
        <v>25</v>
      </c>
      <c r="G177" s="150">
        <v>20</v>
      </c>
      <c r="H177" s="150">
        <v>20</v>
      </c>
      <c r="I177" s="150">
        <v>10</v>
      </c>
      <c r="J177" s="63"/>
      <c r="K177" s="63"/>
      <c r="L177" s="63"/>
      <c r="M177" s="63"/>
      <c r="N177" s="63"/>
      <c r="O177" s="63"/>
      <c r="P177" s="63"/>
      <c r="Q177" s="63"/>
      <c r="R177" s="63"/>
      <c r="S177" s="63"/>
      <c r="T177" s="63"/>
      <c r="U177" s="63"/>
      <c r="V177" s="63"/>
      <c r="W177" s="63"/>
      <c r="X177" s="63"/>
      <c r="Y177" s="63"/>
      <c r="Z177" s="63"/>
      <c r="AA177" s="153">
        <f>C177+E177+G177+I177+K177+M177+O177+Q177+S177+U177+W177+Y177</f>
        <v>55</v>
      </c>
      <c r="AB177" s="100">
        <f>D177+F177+H177+J177+L177+N177+P177+R177+T177+V177+X177+Z177</f>
        <v>45</v>
      </c>
      <c r="AC177" s="26" t="s">
        <v>352</v>
      </c>
    </row>
    <row r="178" spans="1:29" ht="36">
      <c r="A178" s="368"/>
      <c r="B178" s="26" t="s">
        <v>433</v>
      </c>
      <c r="C178" s="325">
        <f>_xlfn.IFERROR(D177/C177,0)</f>
        <v>0</v>
      </c>
      <c r="D178" s="326"/>
      <c r="E178" s="325">
        <f>_xlfn.IFERROR(F177/E177,0)</f>
        <v>1</v>
      </c>
      <c r="F178" s="326"/>
      <c r="G178" s="325">
        <f>_xlfn.IFERROR(H177/G177,0)</f>
        <v>1</v>
      </c>
      <c r="H178" s="326"/>
      <c r="I178" s="325">
        <f>_xlfn.IFERROR(J177/I177,0)</f>
        <v>0</v>
      </c>
      <c r="J178" s="326"/>
      <c r="K178" s="325">
        <f>_xlfn.IFERROR(L177/K177,0)</f>
        <v>0</v>
      </c>
      <c r="L178" s="326"/>
      <c r="M178" s="325">
        <f>_xlfn.IFERROR(N177/M177,0)</f>
        <v>0</v>
      </c>
      <c r="N178" s="326"/>
      <c r="O178" s="325">
        <f>_xlfn.IFERROR(P177/O177,0)</f>
        <v>0</v>
      </c>
      <c r="P178" s="326"/>
      <c r="Q178" s="325">
        <f>_xlfn.IFERROR(R177/Q177,0)</f>
        <v>0</v>
      </c>
      <c r="R178" s="326"/>
      <c r="S178" s="325">
        <f>_xlfn.IFERROR(T177/S177,0)</f>
        <v>0</v>
      </c>
      <c r="T178" s="326"/>
      <c r="U178" s="325">
        <f>_xlfn.IFERROR(V177/U177,0)</f>
        <v>0</v>
      </c>
      <c r="V178" s="326"/>
      <c r="W178" s="325">
        <f>_xlfn.IFERROR(X177/W177,0)</f>
        <v>0</v>
      </c>
      <c r="X178" s="326"/>
      <c r="Y178" s="325">
        <f>_xlfn.IFERROR(Z177/Y177,0)</f>
        <v>0</v>
      </c>
      <c r="Z178" s="326"/>
      <c r="AA178" s="325">
        <f>_xlfn.IFERROR(AB177/AA177,0)</f>
        <v>0.8181818181818182</v>
      </c>
      <c r="AB178" s="326"/>
      <c r="AC178" s="26"/>
    </row>
    <row r="179" spans="1:29" ht="180">
      <c r="A179" s="367">
        <v>76</v>
      </c>
      <c r="B179" s="26" t="s">
        <v>348</v>
      </c>
      <c r="C179" s="146">
        <f aca="true" t="shared" si="4" ref="C179:I179">100%/12</f>
        <v>0.08333333333333333</v>
      </c>
      <c r="D179" s="146">
        <f t="shared" si="4"/>
        <v>0.08333333333333333</v>
      </c>
      <c r="E179" s="146">
        <f t="shared" si="4"/>
        <v>0.08333333333333333</v>
      </c>
      <c r="F179" s="146">
        <f t="shared" si="4"/>
        <v>0.08333333333333333</v>
      </c>
      <c r="G179" s="146">
        <f t="shared" si="4"/>
        <v>0.08333333333333333</v>
      </c>
      <c r="H179" s="146">
        <f t="shared" si="4"/>
        <v>0.08333333333333333</v>
      </c>
      <c r="I179" s="146">
        <f t="shared" si="4"/>
        <v>0.08333333333333333</v>
      </c>
      <c r="J179" s="45"/>
      <c r="K179" s="146">
        <f>100%/12</f>
        <v>0.08333333333333333</v>
      </c>
      <c r="L179" s="45"/>
      <c r="M179" s="146">
        <f>100%/12</f>
        <v>0.08333333333333333</v>
      </c>
      <c r="N179" s="45"/>
      <c r="O179" s="146">
        <f>100%/12</f>
        <v>0.08333333333333333</v>
      </c>
      <c r="P179" s="45"/>
      <c r="Q179" s="146">
        <f>100%/12</f>
        <v>0.08333333333333333</v>
      </c>
      <c r="R179" s="45"/>
      <c r="S179" s="146">
        <f>100%/12</f>
        <v>0.08333333333333333</v>
      </c>
      <c r="T179" s="45"/>
      <c r="U179" s="146">
        <f>100%/12</f>
        <v>0.08333333333333333</v>
      </c>
      <c r="V179" s="45"/>
      <c r="W179" s="146">
        <f>100%/12</f>
        <v>0.08333333333333333</v>
      </c>
      <c r="X179" s="45"/>
      <c r="Y179" s="146">
        <f>100%/12</f>
        <v>0.08333333333333333</v>
      </c>
      <c r="Z179" s="45"/>
      <c r="AA179" s="154">
        <v>1</v>
      </c>
      <c r="AB179" s="44">
        <v>0.25</v>
      </c>
      <c r="AC179" s="26" t="s">
        <v>353</v>
      </c>
    </row>
    <row r="180" spans="1:29" ht="18">
      <c r="A180" s="368"/>
      <c r="B180" s="26" t="s">
        <v>434</v>
      </c>
      <c r="C180" s="325">
        <f>_xlfn.IFERROR(D179/C179,0)</f>
        <v>1</v>
      </c>
      <c r="D180" s="326"/>
      <c r="E180" s="325">
        <f>_xlfn.IFERROR(F179/E179,0)</f>
        <v>1</v>
      </c>
      <c r="F180" s="326"/>
      <c r="G180" s="325">
        <f>_xlfn.IFERROR(H179/G179,0)</f>
        <v>1</v>
      </c>
      <c r="H180" s="326"/>
      <c r="I180" s="325">
        <f>_xlfn.IFERROR(J179/I179,0)</f>
        <v>0</v>
      </c>
      <c r="J180" s="326"/>
      <c r="K180" s="325">
        <f>_xlfn.IFERROR(L179/K179,0)</f>
        <v>0</v>
      </c>
      <c r="L180" s="326"/>
      <c r="M180" s="325">
        <f>_xlfn.IFERROR(N179/M179,0)</f>
        <v>0</v>
      </c>
      <c r="N180" s="326"/>
      <c r="O180" s="325">
        <f>_xlfn.IFERROR(P179/O179,0)</f>
        <v>0</v>
      </c>
      <c r="P180" s="326"/>
      <c r="Q180" s="325">
        <f>_xlfn.IFERROR(R179/Q179,0)</f>
        <v>0</v>
      </c>
      <c r="R180" s="326"/>
      <c r="S180" s="325">
        <f>_xlfn.IFERROR(T179/S179,0)</f>
        <v>0</v>
      </c>
      <c r="T180" s="326"/>
      <c r="U180" s="325">
        <f>_xlfn.IFERROR(V179/U179,0)</f>
        <v>0</v>
      </c>
      <c r="V180" s="326"/>
      <c r="W180" s="325">
        <f>_xlfn.IFERROR(X179/W179,0)</f>
        <v>0</v>
      </c>
      <c r="X180" s="326"/>
      <c r="Y180" s="325">
        <f>_xlfn.IFERROR(Z179/Y179,0)</f>
        <v>0</v>
      </c>
      <c r="Z180" s="326"/>
      <c r="AA180" s="325">
        <f>_xlfn.IFERROR(AB179/AA179,0)</f>
        <v>0.25</v>
      </c>
      <c r="AB180" s="326"/>
      <c r="AC180" s="26"/>
    </row>
    <row r="181" spans="1:29" ht="162">
      <c r="A181" s="367">
        <v>77</v>
      </c>
      <c r="B181" s="26" t="s">
        <v>356</v>
      </c>
      <c r="C181" s="146">
        <f aca="true" t="shared" si="5" ref="C181:I181">100%/12</f>
        <v>0.08333333333333333</v>
      </c>
      <c r="D181" s="146">
        <f t="shared" si="5"/>
        <v>0.08333333333333333</v>
      </c>
      <c r="E181" s="146">
        <f t="shared" si="5"/>
        <v>0.08333333333333333</v>
      </c>
      <c r="F181" s="146">
        <f t="shared" si="5"/>
        <v>0.08333333333333333</v>
      </c>
      <c r="G181" s="146">
        <f t="shared" si="5"/>
        <v>0.08333333333333333</v>
      </c>
      <c r="H181" s="146">
        <f t="shared" si="5"/>
        <v>0.08333333333333333</v>
      </c>
      <c r="I181" s="146">
        <f t="shared" si="5"/>
        <v>0.08333333333333333</v>
      </c>
      <c r="J181" s="45"/>
      <c r="K181" s="146">
        <f>100%/12</f>
        <v>0.08333333333333333</v>
      </c>
      <c r="L181" s="45"/>
      <c r="M181" s="146">
        <f>100%/12</f>
        <v>0.08333333333333333</v>
      </c>
      <c r="N181" s="45"/>
      <c r="O181" s="146">
        <f>100%/12</f>
        <v>0.08333333333333333</v>
      </c>
      <c r="P181" s="45"/>
      <c r="Q181" s="146">
        <f>100%/12</f>
        <v>0.08333333333333333</v>
      </c>
      <c r="R181" s="45"/>
      <c r="S181" s="146">
        <f>100%/12</f>
        <v>0.08333333333333333</v>
      </c>
      <c r="T181" s="143"/>
      <c r="U181" s="146">
        <f>100%/12</f>
        <v>0.08333333333333333</v>
      </c>
      <c r="V181" s="45"/>
      <c r="W181" s="146">
        <f>100%/12</f>
        <v>0.08333333333333333</v>
      </c>
      <c r="X181" s="45"/>
      <c r="Y181" s="146">
        <f>100%/12</f>
        <v>0.08333333333333333</v>
      </c>
      <c r="Z181" s="45"/>
      <c r="AA181" s="145">
        <f>C181+E181+G181+I181+K181+M181+O181+Q181+S181+U181+W181+Y181</f>
        <v>1</v>
      </c>
      <c r="AB181" s="44">
        <f>D181+F181+H181+J181+L181+N181+P181+R181+T181+V181+X181+Z181</f>
        <v>0.25</v>
      </c>
      <c r="AC181" s="26" t="s">
        <v>354</v>
      </c>
    </row>
    <row r="182" spans="1:29" ht="18">
      <c r="A182" s="368"/>
      <c r="B182" s="26"/>
      <c r="C182" s="325">
        <f>_xlfn.IFERROR(D181/C181,0)</f>
        <v>1</v>
      </c>
      <c r="D182" s="326"/>
      <c r="E182" s="325">
        <f>_xlfn.IFERROR(F181/E181,0)</f>
        <v>1</v>
      </c>
      <c r="F182" s="326"/>
      <c r="G182" s="325">
        <f>_xlfn.IFERROR(H181/G181,0)</f>
        <v>1</v>
      </c>
      <c r="H182" s="326"/>
      <c r="I182" s="325">
        <f>_xlfn.IFERROR(J181/I181,0)</f>
        <v>0</v>
      </c>
      <c r="J182" s="326"/>
      <c r="K182" s="325">
        <f>_xlfn.IFERROR(L181/K181,0)</f>
        <v>0</v>
      </c>
      <c r="L182" s="326"/>
      <c r="M182" s="325">
        <f>_xlfn.IFERROR(N181/M181,0)</f>
        <v>0</v>
      </c>
      <c r="N182" s="326"/>
      <c r="O182" s="325">
        <f>_xlfn.IFERROR(P181/O181,0)</f>
        <v>0</v>
      </c>
      <c r="P182" s="326"/>
      <c r="Q182" s="325">
        <f>_xlfn.IFERROR(R181/Q181,0)</f>
        <v>0</v>
      </c>
      <c r="R182" s="326"/>
      <c r="S182" s="325">
        <f>_xlfn.IFERROR(T181/S181,0)</f>
        <v>0</v>
      </c>
      <c r="T182" s="326"/>
      <c r="U182" s="325">
        <f>_xlfn.IFERROR(V181/U181,0)</f>
        <v>0</v>
      </c>
      <c r="V182" s="326"/>
      <c r="W182" s="325">
        <f>_xlfn.IFERROR(X181/W181,0)</f>
        <v>0</v>
      </c>
      <c r="X182" s="326"/>
      <c r="Y182" s="325">
        <f>_xlfn.IFERROR(Z181/Y181,0)</f>
        <v>0</v>
      </c>
      <c r="Z182" s="326"/>
      <c r="AA182" s="325">
        <f>_xlfn.IFERROR(AB181/AA181,0)</f>
        <v>0.25</v>
      </c>
      <c r="AB182" s="326"/>
      <c r="AC182" s="26"/>
    </row>
    <row r="183" spans="1:29" ht="198">
      <c r="A183" s="367">
        <v>78</v>
      </c>
      <c r="B183" s="26" t="s">
        <v>435</v>
      </c>
      <c r="C183" s="147">
        <v>0.083</v>
      </c>
      <c r="D183" s="147">
        <v>0.083</v>
      </c>
      <c r="E183" s="147">
        <v>0.083</v>
      </c>
      <c r="F183" s="147">
        <v>0.083</v>
      </c>
      <c r="G183" s="147">
        <v>0.083</v>
      </c>
      <c r="H183" s="147">
        <v>0.083</v>
      </c>
      <c r="I183" s="146">
        <f>100%/12</f>
        <v>0.08333333333333333</v>
      </c>
      <c r="J183" s="45"/>
      <c r="K183" s="146">
        <f>100%/12</f>
        <v>0.08333333333333333</v>
      </c>
      <c r="L183" s="45"/>
      <c r="M183" s="146">
        <f>100%/12</f>
        <v>0.08333333333333333</v>
      </c>
      <c r="N183" s="45"/>
      <c r="O183" s="146">
        <f>100%/12</f>
        <v>0.08333333333333333</v>
      </c>
      <c r="P183" s="45"/>
      <c r="Q183" s="146">
        <f>100%/12</f>
        <v>0.08333333333333333</v>
      </c>
      <c r="R183" s="45"/>
      <c r="S183" s="146">
        <f>100%/12</f>
        <v>0.08333333333333333</v>
      </c>
      <c r="T183" s="45"/>
      <c r="U183" s="146">
        <f>100%/12</f>
        <v>0.08333333333333333</v>
      </c>
      <c r="V183" s="45"/>
      <c r="W183" s="146">
        <f>100%/12</f>
        <v>0.08333333333333333</v>
      </c>
      <c r="X183" s="45"/>
      <c r="Y183" s="146">
        <f>100%/12</f>
        <v>0.08333333333333333</v>
      </c>
      <c r="Z183" s="45"/>
      <c r="AA183" s="145">
        <f>C183+E183+G183+I183+K183+M183+O183+Q183+S183+U183+W183+Y183</f>
        <v>0.9990000000000001</v>
      </c>
      <c r="AB183" s="44">
        <f>D183+F183+H183+J183+L183+N183+P183+R183+T183+V183+X183+Z183</f>
        <v>0.249</v>
      </c>
      <c r="AC183" s="26" t="s">
        <v>355</v>
      </c>
    </row>
    <row r="184" spans="1:29" ht="18">
      <c r="A184" s="368"/>
      <c r="B184" s="26"/>
      <c r="C184" s="353">
        <v>1</v>
      </c>
      <c r="D184" s="407"/>
      <c r="E184" s="353">
        <v>1</v>
      </c>
      <c r="F184" s="407"/>
      <c r="G184" s="353">
        <v>1</v>
      </c>
      <c r="H184" s="407"/>
      <c r="I184" s="325">
        <f>_xlfn.IFERROR(J183/I183,0)</f>
        <v>0</v>
      </c>
      <c r="J184" s="326"/>
      <c r="K184" s="325">
        <f>_xlfn.IFERROR(L183/K183,0)</f>
        <v>0</v>
      </c>
      <c r="L184" s="326"/>
      <c r="M184" s="325">
        <f>_xlfn.IFERROR(N183/M183,0)</f>
        <v>0</v>
      </c>
      <c r="N184" s="326"/>
      <c r="O184" s="325">
        <f>_xlfn.IFERROR(P183/O183,0)</f>
        <v>0</v>
      </c>
      <c r="P184" s="326"/>
      <c r="Q184" s="325">
        <f>_xlfn.IFERROR(R183/Q183,0)</f>
        <v>0</v>
      </c>
      <c r="R184" s="326"/>
      <c r="S184" s="325">
        <f>_xlfn.IFERROR(T183/S183,0)</f>
        <v>0</v>
      </c>
      <c r="T184" s="326"/>
      <c r="U184" s="325">
        <f>_xlfn.IFERROR(V183/U183,0)</f>
        <v>0</v>
      </c>
      <c r="V184" s="326"/>
      <c r="W184" s="325">
        <f>_xlfn.IFERROR(X183/W183,0)</f>
        <v>0</v>
      </c>
      <c r="X184" s="326"/>
      <c r="Y184" s="325">
        <f>_xlfn.IFERROR(Z183/Y183,0)</f>
        <v>0</v>
      </c>
      <c r="Z184" s="326"/>
      <c r="AA184" s="325">
        <f>_xlfn.IFERROR(AB183/AA183,0)</f>
        <v>0.2492492492492492</v>
      </c>
      <c r="AB184" s="326"/>
      <c r="AC184" s="26"/>
    </row>
    <row r="185" spans="1:29" ht="18">
      <c r="A185" s="412" t="s">
        <v>357</v>
      </c>
      <c r="B185" s="413"/>
      <c r="C185" s="413"/>
      <c r="D185" s="413"/>
      <c r="E185" s="413"/>
      <c r="F185" s="413"/>
      <c r="G185" s="413"/>
      <c r="H185" s="413"/>
      <c r="I185" s="413"/>
      <c r="J185" s="413"/>
      <c r="K185" s="413"/>
      <c r="L185" s="413"/>
      <c r="M185" s="413"/>
      <c r="N185" s="413"/>
      <c r="O185" s="413"/>
      <c r="P185" s="413"/>
      <c r="Q185" s="413"/>
      <c r="R185" s="413"/>
      <c r="S185" s="413"/>
      <c r="T185" s="413"/>
      <c r="U185" s="413"/>
      <c r="V185" s="413"/>
      <c r="W185" s="413"/>
      <c r="X185" s="413"/>
      <c r="Y185" s="413"/>
      <c r="Z185" s="413"/>
      <c r="AA185" s="413"/>
      <c r="AB185" s="413"/>
      <c r="AC185" s="414"/>
    </row>
    <row r="186" spans="1:29" ht="90">
      <c r="A186" s="367">
        <v>79</v>
      </c>
      <c r="B186" s="26" t="s">
        <v>358</v>
      </c>
      <c r="C186" s="63"/>
      <c r="D186" s="63"/>
      <c r="E186" s="63"/>
      <c r="F186" s="63"/>
      <c r="G186" s="104"/>
      <c r="H186" s="63"/>
      <c r="I186" s="145">
        <v>1</v>
      </c>
      <c r="J186" s="63"/>
      <c r="K186" s="63"/>
      <c r="L186" s="63"/>
      <c r="M186" s="63"/>
      <c r="N186" s="63"/>
      <c r="O186" s="63"/>
      <c r="P186" s="63"/>
      <c r="Q186" s="63"/>
      <c r="R186" s="63"/>
      <c r="S186" s="63"/>
      <c r="T186" s="63"/>
      <c r="U186" s="63"/>
      <c r="V186" s="63"/>
      <c r="W186" s="63"/>
      <c r="X186" s="63"/>
      <c r="Y186" s="63"/>
      <c r="Z186" s="63"/>
      <c r="AA186" s="145">
        <f>C186+E186+G186+I186+K186+M186+O186+Q186+S186+U186+W186+Y186</f>
        <v>1</v>
      </c>
      <c r="AB186" s="44">
        <f>D186+F186+H186+J186+L186+N186+P186+R186+T186+V186+X186+Z186</f>
        <v>0</v>
      </c>
      <c r="AC186" s="26" t="s">
        <v>360</v>
      </c>
    </row>
    <row r="187" spans="1:29" ht="18">
      <c r="A187" s="368"/>
      <c r="B187" s="26"/>
      <c r="C187" s="325">
        <f>_xlfn.IFERROR(D186/C186,0)</f>
        <v>0</v>
      </c>
      <c r="D187" s="326"/>
      <c r="E187" s="325">
        <f>_xlfn.IFERROR(F186/E186,0)</f>
        <v>0</v>
      </c>
      <c r="F187" s="326"/>
      <c r="G187" s="325">
        <f>_xlfn.IFERROR(H186/I186,0)</f>
        <v>0</v>
      </c>
      <c r="H187" s="326"/>
      <c r="I187" s="325">
        <f>_xlfn.IFERROR(J186/#REF!,0)</f>
        <v>0</v>
      </c>
      <c r="J187" s="326"/>
      <c r="K187" s="325">
        <f>_xlfn.IFERROR(L186/K186,0)</f>
        <v>0</v>
      </c>
      <c r="L187" s="326"/>
      <c r="M187" s="325">
        <f>_xlfn.IFERROR(N186/M186,0)</f>
        <v>0</v>
      </c>
      <c r="N187" s="326"/>
      <c r="O187" s="325">
        <f>_xlfn.IFERROR(P186/O186,0)</f>
        <v>0</v>
      </c>
      <c r="P187" s="326"/>
      <c r="Q187" s="325">
        <f>_xlfn.IFERROR(R186/Q186,0)</f>
        <v>0</v>
      </c>
      <c r="R187" s="326"/>
      <c r="S187" s="325">
        <f>_xlfn.IFERROR(T186/S186,0)</f>
        <v>0</v>
      </c>
      <c r="T187" s="326"/>
      <c r="U187" s="325">
        <f>_xlfn.IFERROR(V186/U186,0)</f>
        <v>0</v>
      </c>
      <c r="V187" s="326"/>
      <c r="W187" s="325">
        <f>_xlfn.IFERROR(X186/W186,0)</f>
        <v>0</v>
      </c>
      <c r="X187" s="326"/>
      <c r="Y187" s="325">
        <f>_xlfn.IFERROR(Z186/Y186,0)</f>
        <v>0</v>
      </c>
      <c r="Z187" s="326"/>
      <c r="AA187" s="325">
        <f>_xlfn.IFERROR(AB186/AA186,0)</f>
        <v>0</v>
      </c>
      <c r="AB187" s="326"/>
      <c r="AC187" s="26"/>
    </row>
    <row r="188" spans="1:29" ht="54">
      <c r="A188" s="367">
        <v>80</v>
      </c>
      <c r="B188" s="26" t="s">
        <v>359</v>
      </c>
      <c r="C188" s="45"/>
      <c r="D188" s="45"/>
      <c r="E188" s="45"/>
      <c r="F188" s="45"/>
      <c r="G188" s="45"/>
      <c r="H188" s="45"/>
      <c r="I188" s="143">
        <v>1</v>
      </c>
      <c r="J188" s="45"/>
      <c r="K188" s="143">
        <v>1</v>
      </c>
      <c r="L188" s="45"/>
      <c r="M188" s="45"/>
      <c r="N188" s="65"/>
      <c r="O188" s="45"/>
      <c r="P188" s="45"/>
      <c r="Q188" s="45"/>
      <c r="R188" s="45"/>
      <c r="S188" s="45"/>
      <c r="T188" s="45"/>
      <c r="U188" s="45"/>
      <c r="V188" s="45"/>
      <c r="W188" s="45"/>
      <c r="X188" s="45"/>
      <c r="Y188" s="45"/>
      <c r="Z188" s="63"/>
      <c r="AA188" s="153">
        <f>C188+E188+G188+I188+K188+M188+O188+Q188+S188+U188+W188+Y188</f>
        <v>2</v>
      </c>
      <c r="AB188" s="100">
        <f>D188+F188+H188+J188+L188+N188+P188+R188+T188+V188+X188+Z188</f>
        <v>0</v>
      </c>
      <c r="AC188" s="26" t="s">
        <v>361</v>
      </c>
    </row>
    <row r="189" spans="1:29" ht="18">
      <c r="A189" s="368"/>
      <c r="B189" s="26"/>
      <c r="C189" s="325">
        <f>_xlfn.IFERROR(D188/C188,0)</f>
        <v>0</v>
      </c>
      <c r="D189" s="326"/>
      <c r="E189" s="325">
        <f>_xlfn.IFERROR(F188/E188,0)</f>
        <v>0</v>
      </c>
      <c r="F189" s="326"/>
      <c r="G189" s="325">
        <f>_xlfn.IFERROR(H188/G188,0)</f>
        <v>0</v>
      </c>
      <c r="H189" s="326"/>
      <c r="I189" s="325">
        <f>_xlfn.IFERROR(J188/I188,0)</f>
        <v>0</v>
      </c>
      <c r="J189" s="326"/>
      <c r="K189" s="325">
        <f>_xlfn.IFERROR(L188/K188,0)</f>
        <v>0</v>
      </c>
      <c r="L189" s="326"/>
      <c r="M189" s="325">
        <f>_xlfn.IFERROR(N188/M188,0)</f>
        <v>0</v>
      </c>
      <c r="N189" s="326"/>
      <c r="O189" s="325">
        <f>_xlfn.IFERROR(P188/O188,0)</f>
        <v>0</v>
      </c>
      <c r="P189" s="326"/>
      <c r="Q189" s="325">
        <f>_xlfn.IFERROR(R188/Q188,0)</f>
        <v>0</v>
      </c>
      <c r="R189" s="326"/>
      <c r="S189" s="325">
        <f>_xlfn.IFERROR(T188/S188,0)</f>
        <v>0</v>
      </c>
      <c r="T189" s="326"/>
      <c r="U189" s="325">
        <f>_xlfn.IFERROR(V188/U188,0)</f>
        <v>0</v>
      </c>
      <c r="V189" s="326"/>
      <c r="W189" s="325">
        <f>_xlfn.IFERROR(X188/W188,0)</f>
        <v>0</v>
      </c>
      <c r="X189" s="326"/>
      <c r="Y189" s="325">
        <f>_xlfn.IFERROR(Z188/Y188,0)</f>
        <v>0</v>
      </c>
      <c r="Z189" s="326"/>
      <c r="AA189" s="325">
        <f>_xlfn.IFERROR(AB188/AA188,0)</f>
        <v>0</v>
      </c>
      <c r="AB189" s="326"/>
      <c r="AC189" s="26"/>
    </row>
    <row r="190" spans="1:33" ht="18">
      <c r="A190" s="412" t="s">
        <v>362</v>
      </c>
      <c r="B190" s="415"/>
      <c r="C190" s="415"/>
      <c r="D190" s="415"/>
      <c r="E190" s="415"/>
      <c r="F190" s="415"/>
      <c r="G190" s="415"/>
      <c r="H190" s="415"/>
      <c r="I190" s="415"/>
      <c r="J190" s="415"/>
      <c r="K190" s="415"/>
      <c r="L190" s="415"/>
      <c r="M190" s="415"/>
      <c r="N190" s="415"/>
      <c r="O190" s="415"/>
      <c r="P190" s="415"/>
      <c r="Q190" s="415"/>
      <c r="R190" s="415"/>
      <c r="S190" s="415"/>
      <c r="T190" s="415"/>
      <c r="U190" s="415"/>
      <c r="V190" s="415"/>
      <c r="W190" s="415"/>
      <c r="X190" s="415"/>
      <c r="Y190" s="415"/>
      <c r="Z190" s="415"/>
      <c r="AA190" s="415"/>
      <c r="AB190" s="415"/>
      <c r="AC190" s="416"/>
      <c r="AD190" s="22"/>
      <c r="AE190" s="22"/>
      <c r="AF190" s="22"/>
      <c r="AG190" s="22"/>
    </row>
    <row r="191" spans="1:29" ht="162">
      <c r="A191" s="367">
        <v>81</v>
      </c>
      <c r="B191" s="26" t="s">
        <v>363</v>
      </c>
      <c r="C191" s="147">
        <v>0.083</v>
      </c>
      <c r="D191" s="147">
        <v>0.083</v>
      </c>
      <c r="E191" s="147">
        <v>0.083</v>
      </c>
      <c r="F191" s="147">
        <v>0.083</v>
      </c>
      <c r="G191" s="147">
        <v>0.083</v>
      </c>
      <c r="H191" s="147">
        <v>0.083</v>
      </c>
      <c r="I191" s="146">
        <f>100%/12</f>
        <v>0.08333333333333333</v>
      </c>
      <c r="J191" s="45"/>
      <c r="K191" s="146">
        <f>100%/12</f>
        <v>0.08333333333333333</v>
      </c>
      <c r="L191" s="65"/>
      <c r="M191" s="146">
        <f>100%/12</f>
        <v>0.08333333333333333</v>
      </c>
      <c r="N191" s="45"/>
      <c r="O191" s="146">
        <f>100%/12</f>
        <v>0.08333333333333333</v>
      </c>
      <c r="P191" s="45"/>
      <c r="Q191" s="146">
        <f>100%/12</f>
        <v>0.08333333333333333</v>
      </c>
      <c r="R191" s="45"/>
      <c r="S191" s="146">
        <f>100%/12</f>
        <v>0.08333333333333333</v>
      </c>
      <c r="T191" s="45"/>
      <c r="U191" s="146">
        <f>100%/12</f>
        <v>0.08333333333333333</v>
      </c>
      <c r="V191" s="45"/>
      <c r="W191" s="146">
        <f>100%/12</f>
        <v>0.08333333333333333</v>
      </c>
      <c r="X191" s="45"/>
      <c r="Y191" s="146">
        <f>100%/12</f>
        <v>0.08333333333333333</v>
      </c>
      <c r="Z191" s="45"/>
      <c r="AA191" s="145">
        <v>1</v>
      </c>
      <c r="AB191" s="44">
        <f>D191+F191+H191+J191+L191+N191+P191+R191+T191+V191+X191+Z191</f>
        <v>0.249</v>
      </c>
      <c r="AC191" s="26" t="s">
        <v>366</v>
      </c>
    </row>
    <row r="192" spans="1:29" ht="18">
      <c r="A192" s="368"/>
      <c r="B192" s="26"/>
      <c r="C192" s="353">
        <v>1</v>
      </c>
      <c r="D192" s="407"/>
      <c r="E192" s="353">
        <v>1</v>
      </c>
      <c r="F192" s="407"/>
      <c r="G192" s="353">
        <v>1</v>
      </c>
      <c r="H192" s="407"/>
      <c r="I192" s="325">
        <f>_xlfn.IFERROR(J191/I191,0)</f>
        <v>0</v>
      </c>
      <c r="J192" s="326"/>
      <c r="K192" s="432">
        <f>_xlfn.IFERROR(L191/K191,0)</f>
        <v>0</v>
      </c>
      <c r="L192" s="433"/>
      <c r="M192" s="325">
        <f>_xlfn.IFERROR(N191/M191,0)</f>
        <v>0</v>
      </c>
      <c r="N192" s="326"/>
      <c r="O192" s="325">
        <f>_xlfn.IFERROR(P191/O191,0)</f>
        <v>0</v>
      </c>
      <c r="P192" s="326"/>
      <c r="Q192" s="325">
        <f>_xlfn.IFERROR(R191/Q191,0)</f>
        <v>0</v>
      </c>
      <c r="R192" s="326"/>
      <c r="S192" s="325">
        <f>_xlfn.IFERROR(T191/S191,0)</f>
        <v>0</v>
      </c>
      <c r="T192" s="326"/>
      <c r="U192" s="325">
        <f>_xlfn.IFERROR(V191/U191,0)</f>
        <v>0</v>
      </c>
      <c r="V192" s="326"/>
      <c r="W192" s="325">
        <f>_xlfn.IFERROR(X191/W191,0)</f>
        <v>0</v>
      </c>
      <c r="X192" s="326"/>
      <c r="Y192" s="325">
        <f>_xlfn.IFERROR(Z191/Y191,0)</f>
        <v>0</v>
      </c>
      <c r="Z192" s="326"/>
      <c r="AA192" s="325">
        <f>_xlfn.IFERROR(AB191/AA191,0)</f>
        <v>0.249</v>
      </c>
      <c r="AB192" s="326"/>
      <c r="AC192" s="26"/>
    </row>
    <row r="193" spans="1:29" ht="126">
      <c r="A193" s="367">
        <v>80</v>
      </c>
      <c r="B193" s="26" t="s">
        <v>364</v>
      </c>
      <c r="C193" s="45"/>
      <c r="D193" s="45"/>
      <c r="E193" s="45"/>
      <c r="F193" s="45"/>
      <c r="G193" s="145">
        <v>0.1</v>
      </c>
      <c r="H193" s="145">
        <v>0.1</v>
      </c>
      <c r="I193" s="145">
        <v>0.1</v>
      </c>
      <c r="J193" s="63"/>
      <c r="K193" s="145">
        <v>0.1</v>
      </c>
      <c r="L193" s="63"/>
      <c r="M193" s="145">
        <v>0.1</v>
      </c>
      <c r="N193" s="63"/>
      <c r="O193" s="145">
        <v>0.1</v>
      </c>
      <c r="P193" s="63"/>
      <c r="Q193" s="145">
        <v>0.1</v>
      </c>
      <c r="R193" s="63"/>
      <c r="S193" s="145">
        <v>0.1</v>
      </c>
      <c r="T193" s="63"/>
      <c r="U193" s="145">
        <v>0.1</v>
      </c>
      <c r="V193" s="63"/>
      <c r="W193" s="145">
        <v>0.1</v>
      </c>
      <c r="X193" s="63"/>
      <c r="Y193" s="145">
        <v>0.1</v>
      </c>
      <c r="Z193" s="63"/>
      <c r="AA193" s="145">
        <f>C193+E193+G193+I193+K193+M193+O193+Q193+S193+U193+W193+Y193</f>
        <v>0.9999999999999999</v>
      </c>
      <c r="AB193" s="44">
        <f>D193+F193+H193+J193+L193+N193+P193+R193+T193+V193+X193+Z193</f>
        <v>0.1</v>
      </c>
      <c r="AC193" s="26" t="s">
        <v>367</v>
      </c>
    </row>
    <row r="194" spans="1:29" ht="18">
      <c r="A194" s="368"/>
      <c r="B194" s="26"/>
      <c r="C194" s="325">
        <f>_xlfn.IFERROR(D193/C193,0)</f>
        <v>0</v>
      </c>
      <c r="D194" s="326"/>
      <c r="E194" s="325">
        <f>_xlfn.IFERROR(F193/E193,0)</f>
        <v>0</v>
      </c>
      <c r="F194" s="326"/>
      <c r="G194" s="325">
        <f>_xlfn.IFERROR(H193/G193,0)</f>
        <v>1</v>
      </c>
      <c r="H194" s="326"/>
      <c r="I194" s="325">
        <f>_xlfn.IFERROR(J193/#REF!,0)</f>
        <v>0</v>
      </c>
      <c r="J194" s="326"/>
      <c r="K194" s="325">
        <f>_xlfn.IFERROR(L193/#REF!,0)</f>
        <v>0</v>
      </c>
      <c r="L194" s="326"/>
      <c r="M194" s="325">
        <f>_xlfn.IFERROR(N193/#REF!,0)</f>
        <v>0</v>
      </c>
      <c r="N194" s="326"/>
      <c r="O194" s="325">
        <f>_xlfn.IFERROR(P193/#REF!,0)</f>
        <v>0</v>
      </c>
      <c r="P194" s="326"/>
      <c r="Q194" s="325">
        <f>_xlfn.IFERROR(R193/#REF!,0)</f>
        <v>0</v>
      </c>
      <c r="R194" s="326"/>
      <c r="S194" s="325">
        <f>_xlfn.IFERROR(T193/#REF!,0)</f>
        <v>0</v>
      </c>
      <c r="T194" s="326"/>
      <c r="U194" s="325">
        <f>_xlfn.IFERROR(V193/#REF!,0)</f>
        <v>0</v>
      </c>
      <c r="V194" s="326"/>
      <c r="W194" s="325">
        <f>_xlfn.IFERROR(X193/#REF!,0)</f>
        <v>0</v>
      </c>
      <c r="X194" s="326"/>
      <c r="Y194" s="325">
        <f>_xlfn.IFERROR(Z193/#REF!,0)</f>
        <v>0</v>
      </c>
      <c r="Z194" s="326"/>
      <c r="AA194" s="325">
        <f>_xlfn.IFERROR(AB193/AA193,0)</f>
        <v>0.10000000000000002</v>
      </c>
      <c r="AB194" s="326"/>
      <c r="AC194" s="26"/>
    </row>
    <row r="195" spans="1:29" ht="54">
      <c r="A195" s="367">
        <v>81</v>
      </c>
      <c r="B195" s="26" t="s">
        <v>365</v>
      </c>
      <c r="C195" s="45"/>
      <c r="D195" s="45"/>
      <c r="E195" s="45"/>
      <c r="F195" s="45"/>
      <c r="G195" s="45"/>
      <c r="H195" s="45"/>
      <c r="I195" s="145">
        <v>0.125</v>
      </c>
      <c r="J195" s="63"/>
      <c r="K195" s="145">
        <v>0.125</v>
      </c>
      <c r="L195" s="63"/>
      <c r="M195" s="145">
        <v>0.13</v>
      </c>
      <c r="N195" s="103"/>
      <c r="O195" s="145">
        <v>0.13</v>
      </c>
      <c r="P195" s="103"/>
      <c r="Q195" s="145">
        <v>0.13</v>
      </c>
      <c r="R195" s="103"/>
      <c r="S195" s="145">
        <v>0.13</v>
      </c>
      <c r="T195" s="103"/>
      <c r="U195" s="145">
        <v>0.13</v>
      </c>
      <c r="V195" s="103"/>
      <c r="W195" s="145">
        <v>0.13</v>
      </c>
      <c r="X195" s="103"/>
      <c r="Y195" s="45"/>
      <c r="Z195" s="45"/>
      <c r="AA195" s="145">
        <v>1</v>
      </c>
      <c r="AB195" s="44">
        <f>D195+F195+H195+J195+L195+N195+P195+R195+T195+V195+X195+Z195</f>
        <v>0</v>
      </c>
      <c r="AC195" s="26" t="s">
        <v>368</v>
      </c>
    </row>
    <row r="196" spans="1:29" ht="18.75">
      <c r="A196" s="368"/>
      <c r="B196" s="26"/>
      <c r="C196" s="325">
        <f>_xlfn.IFERROR(D195/C195,0)</f>
        <v>0</v>
      </c>
      <c r="D196" s="326"/>
      <c r="E196" s="325">
        <f>_xlfn.IFERROR(F195/E195,0)</f>
        <v>0</v>
      </c>
      <c r="F196" s="326"/>
      <c r="G196" s="325">
        <f>_xlfn.IFERROR(H195/G195,0)</f>
        <v>0</v>
      </c>
      <c r="H196" s="326"/>
      <c r="I196" s="325">
        <f>_xlfn.IFERROR(J195/#REF!,0)</f>
        <v>0</v>
      </c>
      <c r="J196" s="326"/>
      <c r="K196" s="325">
        <f>_xlfn.IFERROR(L195/#REF!,0)</f>
        <v>0</v>
      </c>
      <c r="L196" s="326"/>
      <c r="M196" s="353">
        <v>0</v>
      </c>
      <c r="N196" s="407"/>
      <c r="O196" s="353">
        <v>0</v>
      </c>
      <c r="P196" s="407"/>
      <c r="Q196" s="353">
        <v>0</v>
      </c>
      <c r="R196" s="407"/>
      <c r="S196" s="353">
        <v>0</v>
      </c>
      <c r="T196" s="407"/>
      <c r="U196" s="353">
        <v>0</v>
      </c>
      <c r="V196" s="407"/>
      <c r="W196" s="353">
        <v>0</v>
      </c>
      <c r="X196" s="407"/>
      <c r="Y196" s="325">
        <f>_xlfn.IFERROR(Z195/Y195,0)</f>
        <v>0</v>
      </c>
      <c r="Z196" s="326"/>
      <c r="AA196" s="325">
        <f>_xlfn.IFERROR(AB195/AA195,0)</f>
        <v>0</v>
      </c>
      <c r="AB196" s="326"/>
      <c r="AC196" s="84"/>
    </row>
    <row r="197" spans="1:33" ht="18">
      <c r="A197" s="412" t="s">
        <v>369</v>
      </c>
      <c r="B197" s="415"/>
      <c r="C197" s="415"/>
      <c r="D197" s="415"/>
      <c r="E197" s="415"/>
      <c r="F197" s="415"/>
      <c r="G197" s="415"/>
      <c r="H197" s="415"/>
      <c r="I197" s="415"/>
      <c r="J197" s="415"/>
      <c r="K197" s="415"/>
      <c r="L197" s="415"/>
      <c r="M197" s="415"/>
      <c r="N197" s="415"/>
      <c r="O197" s="415"/>
      <c r="P197" s="415"/>
      <c r="Q197" s="415"/>
      <c r="R197" s="415"/>
      <c r="S197" s="415"/>
      <c r="T197" s="415"/>
      <c r="U197" s="415"/>
      <c r="V197" s="415"/>
      <c r="W197" s="415"/>
      <c r="X197" s="415"/>
      <c r="Y197" s="415"/>
      <c r="Z197" s="415"/>
      <c r="AA197" s="415"/>
      <c r="AB197" s="415"/>
      <c r="AC197" s="416"/>
      <c r="AD197" s="22"/>
      <c r="AE197" s="22"/>
      <c r="AF197" s="22"/>
      <c r="AG197" s="22"/>
    </row>
    <row r="198" spans="1:29" ht="72">
      <c r="A198" s="367">
        <v>83</v>
      </c>
      <c r="B198" s="115" t="s">
        <v>370</v>
      </c>
      <c r="C198" s="45"/>
      <c r="D198" s="45"/>
      <c r="E198" s="45"/>
      <c r="F198" s="45"/>
      <c r="G198" s="145">
        <v>0.1</v>
      </c>
      <c r="H198" s="145">
        <v>0.1</v>
      </c>
      <c r="I198" s="145">
        <v>0.1</v>
      </c>
      <c r="J198" s="63"/>
      <c r="K198" s="145">
        <v>0.1</v>
      </c>
      <c r="L198" s="63"/>
      <c r="M198" s="145">
        <v>0.1</v>
      </c>
      <c r="N198" s="63"/>
      <c r="O198" s="145">
        <v>0.1</v>
      </c>
      <c r="P198" s="63"/>
      <c r="Q198" s="145">
        <v>0.1</v>
      </c>
      <c r="R198" s="63"/>
      <c r="S198" s="145">
        <v>0.1</v>
      </c>
      <c r="T198" s="63"/>
      <c r="U198" s="145">
        <v>0.1</v>
      </c>
      <c r="V198" s="63"/>
      <c r="W198" s="145">
        <v>0.1</v>
      </c>
      <c r="X198" s="63"/>
      <c r="Y198" s="145">
        <v>0.1</v>
      </c>
      <c r="Z198" s="63"/>
      <c r="AA198" s="145">
        <f>C198+E198+G198+I198+K198+M198+O198+Q198+S198+U198+W198+Y198</f>
        <v>0.9999999999999999</v>
      </c>
      <c r="AB198" s="44">
        <f>D198+F198+H198+J198+L198+N198+P198+R198+T198+V198+X198+Z198</f>
        <v>0.1</v>
      </c>
      <c r="AC198" s="26" t="s">
        <v>371</v>
      </c>
    </row>
    <row r="199" spans="1:29" ht="18.75">
      <c r="A199" s="368"/>
      <c r="B199" s="81"/>
      <c r="C199" s="325">
        <f>_xlfn.IFERROR(D198/C198,0)</f>
        <v>0</v>
      </c>
      <c r="D199" s="326"/>
      <c r="E199" s="325">
        <f>_xlfn.IFERROR(F198/E198,0)</f>
        <v>0</v>
      </c>
      <c r="F199" s="326"/>
      <c r="G199" s="325">
        <f>_xlfn.IFERROR(H198/G198,0)</f>
        <v>1</v>
      </c>
      <c r="H199" s="326"/>
      <c r="I199" s="325">
        <f>_xlfn.IFERROR(J198/#REF!,0)</f>
        <v>0</v>
      </c>
      <c r="J199" s="326"/>
      <c r="K199" s="325">
        <f>_xlfn.IFERROR(L198/#REF!,0)</f>
        <v>0</v>
      </c>
      <c r="L199" s="326"/>
      <c r="M199" s="325">
        <f>_xlfn.IFERROR(N198/#REF!,0)</f>
        <v>0</v>
      </c>
      <c r="N199" s="326"/>
      <c r="O199" s="325">
        <f>_xlfn.IFERROR(P198/#REF!,0)</f>
        <v>0</v>
      </c>
      <c r="P199" s="326"/>
      <c r="Q199" s="325">
        <f>_xlfn.IFERROR(R198/#REF!,0)</f>
        <v>0</v>
      </c>
      <c r="R199" s="326"/>
      <c r="S199" s="325">
        <f>_xlfn.IFERROR(T198/#REF!,0)</f>
        <v>0</v>
      </c>
      <c r="T199" s="326"/>
      <c r="U199" s="325">
        <f>_xlfn.IFERROR(V198/#REF!,0)</f>
        <v>0</v>
      </c>
      <c r="V199" s="326"/>
      <c r="W199" s="325">
        <f>_xlfn.IFERROR(X198/#REF!,0)</f>
        <v>0</v>
      </c>
      <c r="X199" s="326"/>
      <c r="Y199" s="325">
        <f>_xlfn.IFERROR(Z198/#REF!,0)</f>
        <v>0</v>
      </c>
      <c r="Z199" s="326"/>
      <c r="AA199" s="325">
        <f>_xlfn.IFERROR(AB198/AA198,0)</f>
        <v>0.10000000000000002</v>
      </c>
      <c r="AB199" s="326"/>
      <c r="AC199" s="84"/>
    </row>
    <row r="200" spans="1:33" ht="18">
      <c r="A200" s="412" t="s">
        <v>372</v>
      </c>
      <c r="B200" s="415"/>
      <c r="C200" s="415"/>
      <c r="D200" s="415"/>
      <c r="E200" s="415"/>
      <c r="F200" s="415"/>
      <c r="G200" s="415"/>
      <c r="H200" s="415"/>
      <c r="I200" s="415"/>
      <c r="J200" s="415"/>
      <c r="K200" s="415"/>
      <c r="L200" s="415"/>
      <c r="M200" s="415"/>
      <c r="N200" s="415"/>
      <c r="O200" s="415"/>
      <c r="P200" s="415"/>
      <c r="Q200" s="415"/>
      <c r="R200" s="415"/>
      <c r="S200" s="415"/>
      <c r="T200" s="415"/>
      <c r="U200" s="415"/>
      <c r="V200" s="415"/>
      <c r="W200" s="415"/>
      <c r="X200" s="415"/>
      <c r="Y200" s="415"/>
      <c r="Z200" s="415"/>
      <c r="AA200" s="415"/>
      <c r="AB200" s="415"/>
      <c r="AC200" s="416"/>
      <c r="AD200" s="22"/>
      <c r="AE200" s="22"/>
      <c r="AF200" s="22"/>
      <c r="AG200" s="22"/>
    </row>
    <row r="201" spans="1:29" ht="54">
      <c r="A201" s="367">
        <v>84</v>
      </c>
      <c r="B201" s="111" t="s">
        <v>373</v>
      </c>
      <c r="C201" s="45"/>
      <c r="D201" s="45"/>
      <c r="E201" s="45"/>
      <c r="F201" s="45"/>
      <c r="G201" s="145">
        <v>0.1</v>
      </c>
      <c r="H201" s="145">
        <v>0.1</v>
      </c>
      <c r="I201" s="145">
        <v>0.1</v>
      </c>
      <c r="J201" s="63"/>
      <c r="K201" s="145">
        <v>0.1</v>
      </c>
      <c r="L201" s="63"/>
      <c r="M201" s="145">
        <v>0.1</v>
      </c>
      <c r="N201" s="63"/>
      <c r="O201" s="145">
        <v>0.1</v>
      </c>
      <c r="P201" s="63"/>
      <c r="Q201" s="145">
        <v>0.1</v>
      </c>
      <c r="R201" s="63"/>
      <c r="S201" s="145">
        <v>0.1</v>
      </c>
      <c r="T201" s="63"/>
      <c r="U201" s="145">
        <v>0.1</v>
      </c>
      <c r="V201" s="63"/>
      <c r="W201" s="145">
        <v>0.1</v>
      </c>
      <c r="X201" s="63"/>
      <c r="Y201" s="145">
        <v>0.1</v>
      </c>
      <c r="Z201" s="63"/>
      <c r="AA201" s="145">
        <f>C201+E201+G201+I201+K201+M201+O201+Q201+S201+U201+W201+Y201</f>
        <v>0.9999999999999999</v>
      </c>
      <c r="AB201" s="44">
        <f>D201+F201+H201+J201+L201+N201+P201+R201+T201+V201+X201+Z201</f>
        <v>0.1</v>
      </c>
      <c r="AC201" s="26" t="s">
        <v>375</v>
      </c>
    </row>
    <row r="202" spans="1:29" ht="18">
      <c r="A202" s="368"/>
      <c r="B202" s="26"/>
      <c r="C202" s="325">
        <f>_xlfn.IFERROR(D201/C201,0)</f>
        <v>0</v>
      </c>
      <c r="D202" s="326"/>
      <c r="E202" s="325">
        <f>_xlfn.IFERROR(F201/E201,0)</f>
        <v>0</v>
      </c>
      <c r="F202" s="326"/>
      <c r="G202" s="325">
        <f>_xlfn.IFERROR(H201/G201,0)</f>
        <v>1</v>
      </c>
      <c r="H202" s="326"/>
      <c r="I202" s="325">
        <f>_xlfn.IFERROR(J201/#REF!,0)</f>
        <v>0</v>
      </c>
      <c r="J202" s="326"/>
      <c r="K202" s="325">
        <f>_xlfn.IFERROR(L201/#REF!,0)</f>
        <v>0</v>
      </c>
      <c r="L202" s="326"/>
      <c r="M202" s="325">
        <f>_xlfn.IFERROR(N201/#REF!,0)</f>
        <v>0</v>
      </c>
      <c r="N202" s="326"/>
      <c r="O202" s="325">
        <f>_xlfn.IFERROR(P201/#REF!,0)</f>
        <v>0</v>
      </c>
      <c r="P202" s="326"/>
      <c r="Q202" s="325">
        <f>_xlfn.IFERROR(R201/#REF!,0)</f>
        <v>0</v>
      </c>
      <c r="R202" s="326"/>
      <c r="S202" s="325">
        <f>_xlfn.IFERROR(T201/#REF!,0)</f>
        <v>0</v>
      </c>
      <c r="T202" s="326"/>
      <c r="U202" s="325">
        <f>_xlfn.IFERROR(V201/#REF!,0)</f>
        <v>0</v>
      </c>
      <c r="V202" s="326"/>
      <c r="W202" s="325">
        <f>_xlfn.IFERROR(X201/#REF!,0)</f>
        <v>0</v>
      </c>
      <c r="X202" s="326"/>
      <c r="Y202" s="325">
        <f>_xlfn.IFERROR(Z201/#REF!,0)</f>
        <v>0</v>
      </c>
      <c r="Z202" s="326"/>
      <c r="AA202" s="325">
        <f>_xlfn.IFERROR(AB201/AA201,0)</f>
        <v>0.10000000000000002</v>
      </c>
      <c r="AB202" s="326"/>
      <c r="AC202" s="26"/>
    </row>
    <row r="203" spans="1:29" ht="54">
      <c r="A203" s="367">
        <v>85</v>
      </c>
      <c r="B203" s="26" t="s">
        <v>374</v>
      </c>
      <c r="C203" s="45"/>
      <c r="D203" s="45"/>
      <c r="E203" s="45"/>
      <c r="F203" s="45"/>
      <c r="G203" s="145">
        <v>0.1</v>
      </c>
      <c r="H203" s="99"/>
      <c r="I203" s="145">
        <v>0.1</v>
      </c>
      <c r="J203" s="63"/>
      <c r="K203" s="145">
        <v>0.1</v>
      </c>
      <c r="L203" s="63"/>
      <c r="M203" s="145">
        <v>0.1</v>
      </c>
      <c r="N203" s="63"/>
      <c r="O203" s="145">
        <v>0.1</v>
      </c>
      <c r="P203" s="63"/>
      <c r="Q203" s="145">
        <v>0.1</v>
      </c>
      <c r="R203" s="63"/>
      <c r="S203" s="145">
        <v>0.1</v>
      </c>
      <c r="T203" s="63"/>
      <c r="U203" s="145">
        <v>0.1</v>
      </c>
      <c r="V203" s="63"/>
      <c r="W203" s="145">
        <v>0.1</v>
      </c>
      <c r="X203" s="63"/>
      <c r="Y203" s="145">
        <v>0.1</v>
      </c>
      <c r="Z203" s="63"/>
      <c r="AA203" s="145">
        <f>C203+E203+G203+I203+K203+M203+O203+Q203+S203+U203+W203+Y203</f>
        <v>0.9999999999999999</v>
      </c>
      <c r="AB203" s="44">
        <f>D203+F203+H203+J203+L203+N203+P203+R203+T203+V203+X203+Z203</f>
        <v>0</v>
      </c>
      <c r="AC203" s="26" t="s">
        <v>376</v>
      </c>
    </row>
    <row r="204" spans="1:29" ht="18">
      <c r="A204" s="368"/>
      <c r="B204" s="26"/>
      <c r="C204" s="325">
        <f>_xlfn.IFERROR(D203/C203,0)</f>
        <v>0</v>
      </c>
      <c r="D204" s="326"/>
      <c r="E204" s="325">
        <f>_xlfn.IFERROR(F203/E203,0)</f>
        <v>0</v>
      </c>
      <c r="F204" s="326"/>
      <c r="G204" s="325">
        <f>_xlfn.IFERROR(H203/G203,0)</f>
        <v>0</v>
      </c>
      <c r="H204" s="326"/>
      <c r="I204" s="325">
        <f>_xlfn.IFERROR(J203/#REF!,0)</f>
        <v>0</v>
      </c>
      <c r="J204" s="326"/>
      <c r="K204" s="325">
        <f>_xlfn.IFERROR(L203/#REF!,0)</f>
        <v>0</v>
      </c>
      <c r="L204" s="326"/>
      <c r="M204" s="325">
        <f>_xlfn.IFERROR(N203/#REF!,0)</f>
        <v>0</v>
      </c>
      <c r="N204" s="326"/>
      <c r="O204" s="325">
        <f>_xlfn.IFERROR(P203/#REF!,0)</f>
        <v>0</v>
      </c>
      <c r="P204" s="326"/>
      <c r="Q204" s="325">
        <f>_xlfn.IFERROR(R203/#REF!,0)</f>
        <v>0</v>
      </c>
      <c r="R204" s="326"/>
      <c r="S204" s="325">
        <f>_xlfn.IFERROR(T203/#REF!,0)</f>
        <v>0</v>
      </c>
      <c r="T204" s="326"/>
      <c r="U204" s="325">
        <f>_xlfn.IFERROR(V203/#REF!,0)</f>
        <v>0</v>
      </c>
      <c r="V204" s="326"/>
      <c r="W204" s="325">
        <f>_xlfn.IFERROR(X203/#REF!,0)</f>
        <v>0</v>
      </c>
      <c r="X204" s="326"/>
      <c r="Y204" s="325">
        <f>_xlfn.IFERROR(Z203/#REF!,0)</f>
        <v>0</v>
      </c>
      <c r="Z204" s="326"/>
      <c r="AA204" s="325">
        <f>_xlfn.IFERROR(AB203/AA203,0)</f>
        <v>0</v>
      </c>
      <c r="AB204" s="326"/>
      <c r="AC204" s="26"/>
    </row>
  </sheetData>
  <sheetProtection/>
  <mergeCells count="1269">
    <mergeCell ref="U28:V28"/>
    <mergeCell ref="W28:X28"/>
    <mergeCell ref="Y28:Z28"/>
    <mergeCell ref="AA28:AB28"/>
    <mergeCell ref="AA26:AB26"/>
    <mergeCell ref="C28:D28"/>
    <mergeCell ref="E28:F28"/>
    <mergeCell ref="G28:H28"/>
    <mergeCell ref="I28:J28"/>
    <mergeCell ref="K28:L28"/>
    <mergeCell ref="M28:N28"/>
    <mergeCell ref="O28:P28"/>
    <mergeCell ref="Q28:R28"/>
    <mergeCell ref="S28:T28"/>
    <mergeCell ref="O26:P26"/>
    <mergeCell ref="Q26:R26"/>
    <mergeCell ref="S26:T26"/>
    <mergeCell ref="U26:V26"/>
    <mergeCell ref="W26:X26"/>
    <mergeCell ref="Y26:Z26"/>
    <mergeCell ref="U23:V23"/>
    <mergeCell ref="W23:X23"/>
    <mergeCell ref="Y23:Z23"/>
    <mergeCell ref="O23:P23"/>
    <mergeCell ref="Q23:R23"/>
    <mergeCell ref="S23:T23"/>
    <mergeCell ref="AA23:AB23"/>
    <mergeCell ref="C26:D26"/>
    <mergeCell ref="E26:F26"/>
    <mergeCell ref="G26:H26"/>
    <mergeCell ref="I26:J26"/>
    <mergeCell ref="K26:L26"/>
    <mergeCell ref="M26:N26"/>
    <mergeCell ref="U21:V21"/>
    <mergeCell ref="W21:X21"/>
    <mergeCell ref="Y21:Z21"/>
    <mergeCell ref="AA21:AB21"/>
    <mergeCell ref="C23:D23"/>
    <mergeCell ref="E23:F23"/>
    <mergeCell ref="G23:H23"/>
    <mergeCell ref="I23:J23"/>
    <mergeCell ref="K23:L23"/>
    <mergeCell ref="M23:N23"/>
    <mergeCell ref="AA18:AB18"/>
    <mergeCell ref="C21:D21"/>
    <mergeCell ref="E21:F21"/>
    <mergeCell ref="G21:H21"/>
    <mergeCell ref="I21:J21"/>
    <mergeCell ref="K21:L21"/>
    <mergeCell ref="M21:N21"/>
    <mergeCell ref="O21:P21"/>
    <mergeCell ref="Q21:R21"/>
    <mergeCell ref="S21:T21"/>
    <mergeCell ref="O18:P18"/>
    <mergeCell ref="Q18:R18"/>
    <mergeCell ref="S18:T18"/>
    <mergeCell ref="U18:V18"/>
    <mergeCell ref="W18:X18"/>
    <mergeCell ref="Y18:Z18"/>
    <mergeCell ref="U14:V14"/>
    <mergeCell ref="W14:X14"/>
    <mergeCell ref="Y14:Z14"/>
    <mergeCell ref="AA14:AB14"/>
    <mergeCell ref="C18:D18"/>
    <mergeCell ref="E18:F18"/>
    <mergeCell ref="G18:H18"/>
    <mergeCell ref="I18:J18"/>
    <mergeCell ref="K18:L18"/>
    <mergeCell ref="M18:N18"/>
    <mergeCell ref="AA12:AB12"/>
    <mergeCell ref="C14:D14"/>
    <mergeCell ref="E14:F14"/>
    <mergeCell ref="G14:H14"/>
    <mergeCell ref="I14:J14"/>
    <mergeCell ref="K14:L14"/>
    <mergeCell ref="M14:N14"/>
    <mergeCell ref="O14:P14"/>
    <mergeCell ref="Q14:R14"/>
    <mergeCell ref="S14:T14"/>
    <mergeCell ref="O12:P12"/>
    <mergeCell ref="Q12:R12"/>
    <mergeCell ref="S12:T12"/>
    <mergeCell ref="U12:V12"/>
    <mergeCell ref="W12:X12"/>
    <mergeCell ref="Y12:Z12"/>
    <mergeCell ref="U10:V10"/>
    <mergeCell ref="W10:X10"/>
    <mergeCell ref="Y10:Z10"/>
    <mergeCell ref="AA10:AB10"/>
    <mergeCell ref="C12:D12"/>
    <mergeCell ref="E12:F12"/>
    <mergeCell ref="G12:H12"/>
    <mergeCell ref="I12:J12"/>
    <mergeCell ref="K12:L12"/>
    <mergeCell ref="M12:N12"/>
    <mergeCell ref="AA47:AB47"/>
    <mergeCell ref="C10:D10"/>
    <mergeCell ref="E10:F10"/>
    <mergeCell ref="G10:H10"/>
    <mergeCell ref="I10:J10"/>
    <mergeCell ref="K10:L10"/>
    <mergeCell ref="M10:N10"/>
    <mergeCell ref="O10:P10"/>
    <mergeCell ref="Q10:R10"/>
    <mergeCell ref="S10:T10"/>
    <mergeCell ref="O47:P47"/>
    <mergeCell ref="Q47:R47"/>
    <mergeCell ref="S47:T47"/>
    <mergeCell ref="U47:V47"/>
    <mergeCell ref="W47:X47"/>
    <mergeCell ref="Y47:Z47"/>
    <mergeCell ref="U45:V45"/>
    <mergeCell ref="W45:X45"/>
    <mergeCell ref="Y45:Z45"/>
    <mergeCell ref="AA45:AB45"/>
    <mergeCell ref="C47:D47"/>
    <mergeCell ref="E47:F47"/>
    <mergeCell ref="G47:H47"/>
    <mergeCell ref="I47:J47"/>
    <mergeCell ref="K47:L47"/>
    <mergeCell ref="M47:N47"/>
    <mergeCell ref="AA42:AB42"/>
    <mergeCell ref="C45:D45"/>
    <mergeCell ref="E45:F45"/>
    <mergeCell ref="G45:H45"/>
    <mergeCell ref="I45:J45"/>
    <mergeCell ref="K45:L45"/>
    <mergeCell ref="M45:N45"/>
    <mergeCell ref="O45:P45"/>
    <mergeCell ref="Q45:R45"/>
    <mergeCell ref="S45:T45"/>
    <mergeCell ref="O42:P42"/>
    <mergeCell ref="Q42:R42"/>
    <mergeCell ref="S42:T42"/>
    <mergeCell ref="U42:V42"/>
    <mergeCell ref="W42:X42"/>
    <mergeCell ref="Y42:Z42"/>
    <mergeCell ref="U40:V40"/>
    <mergeCell ref="W40:X40"/>
    <mergeCell ref="Y40:Z40"/>
    <mergeCell ref="AA40:AB40"/>
    <mergeCell ref="C42:D42"/>
    <mergeCell ref="E42:F42"/>
    <mergeCell ref="G42:H42"/>
    <mergeCell ref="I42:J42"/>
    <mergeCell ref="K42:L42"/>
    <mergeCell ref="M42:N42"/>
    <mergeCell ref="AA38:AB38"/>
    <mergeCell ref="C40:D40"/>
    <mergeCell ref="E40:F40"/>
    <mergeCell ref="G40:H40"/>
    <mergeCell ref="I40:J40"/>
    <mergeCell ref="K40:L40"/>
    <mergeCell ref="M40:N40"/>
    <mergeCell ref="O40:P40"/>
    <mergeCell ref="Q40:R40"/>
    <mergeCell ref="S40:T40"/>
    <mergeCell ref="O38:P38"/>
    <mergeCell ref="Q38:R38"/>
    <mergeCell ref="S38:T38"/>
    <mergeCell ref="U38:V38"/>
    <mergeCell ref="W38:X38"/>
    <mergeCell ref="Y38:Z38"/>
    <mergeCell ref="C38:D38"/>
    <mergeCell ref="E38:F38"/>
    <mergeCell ref="G38:H38"/>
    <mergeCell ref="I38:J38"/>
    <mergeCell ref="K38:L38"/>
    <mergeCell ref="M38:N38"/>
    <mergeCell ref="Q35:R35"/>
    <mergeCell ref="S35:T35"/>
    <mergeCell ref="U35:V35"/>
    <mergeCell ref="W35:X35"/>
    <mergeCell ref="Y35:Z35"/>
    <mergeCell ref="AA35:AB35"/>
    <mergeCell ref="O33:P33"/>
    <mergeCell ref="Q33:R33"/>
    <mergeCell ref="S33:T33"/>
    <mergeCell ref="C35:D35"/>
    <mergeCell ref="E35:F35"/>
    <mergeCell ref="G35:H35"/>
    <mergeCell ref="I35:J35"/>
    <mergeCell ref="K35:L35"/>
    <mergeCell ref="M35:N35"/>
    <mergeCell ref="O35:P35"/>
    <mergeCell ref="U30:V30"/>
    <mergeCell ref="W30:X30"/>
    <mergeCell ref="Y30:Z30"/>
    <mergeCell ref="AA30:AB30"/>
    <mergeCell ref="C33:D33"/>
    <mergeCell ref="E33:F33"/>
    <mergeCell ref="G33:H33"/>
    <mergeCell ref="I33:J33"/>
    <mergeCell ref="K33:L33"/>
    <mergeCell ref="M33:N33"/>
    <mergeCell ref="AA49:AB49"/>
    <mergeCell ref="C30:D30"/>
    <mergeCell ref="E30:F30"/>
    <mergeCell ref="G30:H30"/>
    <mergeCell ref="I30:J30"/>
    <mergeCell ref="K30:L30"/>
    <mergeCell ref="M30:N30"/>
    <mergeCell ref="O30:P30"/>
    <mergeCell ref="Q30:R30"/>
    <mergeCell ref="S30:T30"/>
    <mergeCell ref="O49:P49"/>
    <mergeCell ref="Q49:R49"/>
    <mergeCell ref="S49:T49"/>
    <mergeCell ref="U49:V49"/>
    <mergeCell ref="W49:X49"/>
    <mergeCell ref="Y49:Z49"/>
    <mergeCell ref="U51:V51"/>
    <mergeCell ref="W51:X51"/>
    <mergeCell ref="Y51:Z51"/>
    <mergeCell ref="AA51:AB51"/>
    <mergeCell ref="C49:D49"/>
    <mergeCell ref="E49:F49"/>
    <mergeCell ref="G49:H49"/>
    <mergeCell ref="I49:J49"/>
    <mergeCell ref="K49:L49"/>
    <mergeCell ref="M49:N49"/>
    <mergeCell ref="AA53:AB53"/>
    <mergeCell ref="C51:D51"/>
    <mergeCell ref="E51:F51"/>
    <mergeCell ref="G51:H51"/>
    <mergeCell ref="I51:J51"/>
    <mergeCell ref="K51:L51"/>
    <mergeCell ref="M51:N51"/>
    <mergeCell ref="O51:P51"/>
    <mergeCell ref="Q51:R51"/>
    <mergeCell ref="S51:T51"/>
    <mergeCell ref="O53:P53"/>
    <mergeCell ref="Q53:R53"/>
    <mergeCell ref="S53:T53"/>
    <mergeCell ref="U53:V53"/>
    <mergeCell ref="W53:X53"/>
    <mergeCell ref="Y53:Z53"/>
    <mergeCell ref="U56:V56"/>
    <mergeCell ref="W56:X56"/>
    <mergeCell ref="Y56:Z56"/>
    <mergeCell ref="AA56:AB56"/>
    <mergeCell ref="C53:D53"/>
    <mergeCell ref="E53:F53"/>
    <mergeCell ref="G53:H53"/>
    <mergeCell ref="I53:J53"/>
    <mergeCell ref="K53:L53"/>
    <mergeCell ref="M53:N53"/>
    <mergeCell ref="AA59:AB59"/>
    <mergeCell ref="C56:D56"/>
    <mergeCell ref="E56:F56"/>
    <mergeCell ref="G56:H56"/>
    <mergeCell ref="I56:J56"/>
    <mergeCell ref="K56:L56"/>
    <mergeCell ref="M56:N56"/>
    <mergeCell ref="O56:P56"/>
    <mergeCell ref="Q56:R56"/>
    <mergeCell ref="S56:T56"/>
    <mergeCell ref="O59:P59"/>
    <mergeCell ref="Q59:R59"/>
    <mergeCell ref="S59:T59"/>
    <mergeCell ref="U59:V59"/>
    <mergeCell ref="W59:X59"/>
    <mergeCell ref="Y59:Z59"/>
    <mergeCell ref="U62:V62"/>
    <mergeCell ref="W62:X62"/>
    <mergeCell ref="Y62:Z62"/>
    <mergeCell ref="AA62:AB62"/>
    <mergeCell ref="C59:D59"/>
    <mergeCell ref="E59:F59"/>
    <mergeCell ref="G59:H59"/>
    <mergeCell ref="I59:J59"/>
    <mergeCell ref="K59:L59"/>
    <mergeCell ref="M59:N59"/>
    <mergeCell ref="AA64:AB64"/>
    <mergeCell ref="C62:D62"/>
    <mergeCell ref="E62:F62"/>
    <mergeCell ref="G62:H62"/>
    <mergeCell ref="I62:J62"/>
    <mergeCell ref="K62:L62"/>
    <mergeCell ref="M62:N62"/>
    <mergeCell ref="O62:P62"/>
    <mergeCell ref="Q62:R62"/>
    <mergeCell ref="S62:T62"/>
    <mergeCell ref="O64:P64"/>
    <mergeCell ref="Q64:R64"/>
    <mergeCell ref="S64:T64"/>
    <mergeCell ref="U64:V64"/>
    <mergeCell ref="W64:X64"/>
    <mergeCell ref="Y64:Z64"/>
    <mergeCell ref="U70:V70"/>
    <mergeCell ref="W70:X70"/>
    <mergeCell ref="Y70:Z70"/>
    <mergeCell ref="AA70:AB70"/>
    <mergeCell ref="C64:D64"/>
    <mergeCell ref="E64:F64"/>
    <mergeCell ref="G64:H64"/>
    <mergeCell ref="I64:J64"/>
    <mergeCell ref="K64:L64"/>
    <mergeCell ref="M64:N64"/>
    <mergeCell ref="AA68:AB68"/>
    <mergeCell ref="C70:D70"/>
    <mergeCell ref="E70:F70"/>
    <mergeCell ref="G70:H70"/>
    <mergeCell ref="I70:J70"/>
    <mergeCell ref="K70:L70"/>
    <mergeCell ref="M70:N70"/>
    <mergeCell ref="O70:P70"/>
    <mergeCell ref="Q70:R70"/>
    <mergeCell ref="S70:T70"/>
    <mergeCell ref="O68:P68"/>
    <mergeCell ref="Q68:R68"/>
    <mergeCell ref="S68:T68"/>
    <mergeCell ref="U68:V68"/>
    <mergeCell ref="W68:X68"/>
    <mergeCell ref="Y68:Z68"/>
    <mergeCell ref="U66:V66"/>
    <mergeCell ref="W66:X66"/>
    <mergeCell ref="Y66:Z66"/>
    <mergeCell ref="AA66:AB66"/>
    <mergeCell ref="C68:D68"/>
    <mergeCell ref="E68:F68"/>
    <mergeCell ref="G68:H68"/>
    <mergeCell ref="I68:J68"/>
    <mergeCell ref="K68:L68"/>
    <mergeCell ref="M68:N68"/>
    <mergeCell ref="AA72:AB72"/>
    <mergeCell ref="C66:D66"/>
    <mergeCell ref="E66:F66"/>
    <mergeCell ref="G66:H66"/>
    <mergeCell ref="I66:J66"/>
    <mergeCell ref="K66:L66"/>
    <mergeCell ref="M66:N66"/>
    <mergeCell ref="O66:P66"/>
    <mergeCell ref="Q66:R66"/>
    <mergeCell ref="S66:T66"/>
    <mergeCell ref="O72:P72"/>
    <mergeCell ref="Q72:R72"/>
    <mergeCell ref="S72:T72"/>
    <mergeCell ref="U72:V72"/>
    <mergeCell ref="W72:X72"/>
    <mergeCell ref="Y72:Z72"/>
    <mergeCell ref="O75:P75"/>
    <mergeCell ref="Q75:R75"/>
    <mergeCell ref="S75:T75"/>
    <mergeCell ref="AA75:AB75"/>
    <mergeCell ref="C72:D72"/>
    <mergeCell ref="E72:F72"/>
    <mergeCell ref="G72:H72"/>
    <mergeCell ref="I72:J72"/>
    <mergeCell ref="K72:L72"/>
    <mergeCell ref="M72:N72"/>
    <mergeCell ref="U77:V77"/>
    <mergeCell ref="W77:X77"/>
    <mergeCell ref="Y77:Z77"/>
    <mergeCell ref="AA77:AB77"/>
    <mergeCell ref="C75:D75"/>
    <mergeCell ref="E75:F75"/>
    <mergeCell ref="G75:H75"/>
    <mergeCell ref="I75:J75"/>
    <mergeCell ref="K75:L75"/>
    <mergeCell ref="M75:N75"/>
    <mergeCell ref="AA79:AB79"/>
    <mergeCell ref="C77:D77"/>
    <mergeCell ref="E77:F77"/>
    <mergeCell ref="G77:H77"/>
    <mergeCell ref="I77:J77"/>
    <mergeCell ref="K77:L77"/>
    <mergeCell ref="M77:N77"/>
    <mergeCell ref="O77:P77"/>
    <mergeCell ref="Q77:R77"/>
    <mergeCell ref="S77:T77"/>
    <mergeCell ref="O79:P79"/>
    <mergeCell ref="Q79:R79"/>
    <mergeCell ref="S79:T79"/>
    <mergeCell ref="U79:V79"/>
    <mergeCell ref="W79:X79"/>
    <mergeCell ref="Y79:Z79"/>
    <mergeCell ref="U82:V82"/>
    <mergeCell ref="W82:X82"/>
    <mergeCell ref="Y82:Z82"/>
    <mergeCell ref="AA82:AB82"/>
    <mergeCell ref="C79:D79"/>
    <mergeCell ref="E79:F79"/>
    <mergeCell ref="G79:H79"/>
    <mergeCell ref="I79:J79"/>
    <mergeCell ref="K79:L79"/>
    <mergeCell ref="M79:N79"/>
    <mergeCell ref="AA84:AB84"/>
    <mergeCell ref="C82:D82"/>
    <mergeCell ref="E82:F82"/>
    <mergeCell ref="G82:H82"/>
    <mergeCell ref="I82:J82"/>
    <mergeCell ref="K82:L82"/>
    <mergeCell ref="M82:N82"/>
    <mergeCell ref="O82:P82"/>
    <mergeCell ref="Q82:R82"/>
    <mergeCell ref="S82:T82"/>
    <mergeCell ref="O84:P84"/>
    <mergeCell ref="Q84:R84"/>
    <mergeCell ref="S84:T84"/>
    <mergeCell ref="U84:V84"/>
    <mergeCell ref="W84:X84"/>
    <mergeCell ref="Y84:Z84"/>
    <mergeCell ref="C84:D84"/>
    <mergeCell ref="E84:F84"/>
    <mergeCell ref="G84:H84"/>
    <mergeCell ref="I84:J84"/>
    <mergeCell ref="K84:L84"/>
    <mergeCell ref="M84:N84"/>
    <mergeCell ref="Q86:R86"/>
    <mergeCell ref="S86:T86"/>
    <mergeCell ref="U86:V86"/>
    <mergeCell ref="W86:X86"/>
    <mergeCell ref="Y86:Z86"/>
    <mergeCell ref="AA86:AB86"/>
    <mergeCell ref="O88:P88"/>
    <mergeCell ref="Q88:R88"/>
    <mergeCell ref="S88:T88"/>
    <mergeCell ref="C86:D86"/>
    <mergeCell ref="E86:F86"/>
    <mergeCell ref="G86:H86"/>
    <mergeCell ref="I86:J86"/>
    <mergeCell ref="K86:L86"/>
    <mergeCell ref="M86:N86"/>
    <mergeCell ref="O86:P86"/>
    <mergeCell ref="U90:V90"/>
    <mergeCell ref="W90:X90"/>
    <mergeCell ref="Y90:Z90"/>
    <mergeCell ref="AA90:AB90"/>
    <mergeCell ref="C88:D88"/>
    <mergeCell ref="E88:F88"/>
    <mergeCell ref="G88:H88"/>
    <mergeCell ref="I88:J88"/>
    <mergeCell ref="K88:L88"/>
    <mergeCell ref="M88:N88"/>
    <mergeCell ref="AA92:AB92"/>
    <mergeCell ref="C90:D90"/>
    <mergeCell ref="E90:F90"/>
    <mergeCell ref="G90:H90"/>
    <mergeCell ref="I90:J90"/>
    <mergeCell ref="K90:L90"/>
    <mergeCell ref="M90:N90"/>
    <mergeCell ref="O90:P90"/>
    <mergeCell ref="Q90:R90"/>
    <mergeCell ref="S90:T90"/>
    <mergeCell ref="O92:P92"/>
    <mergeCell ref="Q92:R92"/>
    <mergeCell ref="S92:T92"/>
    <mergeCell ref="U92:V92"/>
    <mergeCell ref="W92:X92"/>
    <mergeCell ref="Y92:Z92"/>
    <mergeCell ref="U94:V94"/>
    <mergeCell ref="W94:X94"/>
    <mergeCell ref="Y94:Z94"/>
    <mergeCell ref="AA94:AB94"/>
    <mergeCell ref="C92:D92"/>
    <mergeCell ref="E92:F92"/>
    <mergeCell ref="G92:H92"/>
    <mergeCell ref="I92:J92"/>
    <mergeCell ref="K92:L92"/>
    <mergeCell ref="M92:N92"/>
    <mergeCell ref="AA96:AB96"/>
    <mergeCell ref="C94:D94"/>
    <mergeCell ref="E94:F94"/>
    <mergeCell ref="G94:H94"/>
    <mergeCell ref="I94:J94"/>
    <mergeCell ref="K94:L94"/>
    <mergeCell ref="M94:N94"/>
    <mergeCell ref="O94:P94"/>
    <mergeCell ref="Q94:R94"/>
    <mergeCell ref="S94:T94"/>
    <mergeCell ref="O96:P96"/>
    <mergeCell ref="Q96:R96"/>
    <mergeCell ref="S96:T96"/>
    <mergeCell ref="U96:V96"/>
    <mergeCell ref="W96:X96"/>
    <mergeCell ref="Y96:Z96"/>
    <mergeCell ref="U98:V98"/>
    <mergeCell ref="W98:X98"/>
    <mergeCell ref="Y98:Z98"/>
    <mergeCell ref="AA98:AB98"/>
    <mergeCell ref="C96:D96"/>
    <mergeCell ref="E96:F96"/>
    <mergeCell ref="G96:H96"/>
    <mergeCell ref="I96:J96"/>
    <mergeCell ref="K96:L96"/>
    <mergeCell ref="M96:N96"/>
    <mergeCell ref="AA100:AB100"/>
    <mergeCell ref="C98:D98"/>
    <mergeCell ref="E98:F98"/>
    <mergeCell ref="G98:H98"/>
    <mergeCell ref="I98:J98"/>
    <mergeCell ref="K98:L98"/>
    <mergeCell ref="M98:N98"/>
    <mergeCell ref="O98:P98"/>
    <mergeCell ref="Q98:R98"/>
    <mergeCell ref="S98:T98"/>
    <mergeCell ref="O100:P100"/>
    <mergeCell ref="Q100:R100"/>
    <mergeCell ref="S100:T100"/>
    <mergeCell ref="U100:V100"/>
    <mergeCell ref="W100:X100"/>
    <mergeCell ref="Y100:Z100"/>
    <mergeCell ref="U102:V102"/>
    <mergeCell ref="W102:X102"/>
    <mergeCell ref="Y102:Z102"/>
    <mergeCell ref="AA102:AB102"/>
    <mergeCell ref="C100:D100"/>
    <mergeCell ref="E100:F100"/>
    <mergeCell ref="G100:H100"/>
    <mergeCell ref="I100:J100"/>
    <mergeCell ref="K100:L100"/>
    <mergeCell ref="M100:N100"/>
    <mergeCell ref="AA104:AB104"/>
    <mergeCell ref="C102:D102"/>
    <mergeCell ref="E102:F102"/>
    <mergeCell ref="G102:H102"/>
    <mergeCell ref="I102:J102"/>
    <mergeCell ref="K102:L102"/>
    <mergeCell ref="M102:N102"/>
    <mergeCell ref="O102:P102"/>
    <mergeCell ref="Q102:R102"/>
    <mergeCell ref="S102:T102"/>
    <mergeCell ref="O104:P104"/>
    <mergeCell ref="Q104:R104"/>
    <mergeCell ref="S104:T104"/>
    <mergeCell ref="U104:V104"/>
    <mergeCell ref="W104:X104"/>
    <mergeCell ref="Y104:Z104"/>
    <mergeCell ref="U106:V106"/>
    <mergeCell ref="W106:X106"/>
    <mergeCell ref="Y106:Z106"/>
    <mergeCell ref="AA106:AB106"/>
    <mergeCell ref="C104:D104"/>
    <mergeCell ref="E104:F104"/>
    <mergeCell ref="G104:H104"/>
    <mergeCell ref="I104:J104"/>
    <mergeCell ref="K104:L104"/>
    <mergeCell ref="M104:N104"/>
    <mergeCell ref="AA108:AB108"/>
    <mergeCell ref="C106:D106"/>
    <mergeCell ref="E106:F106"/>
    <mergeCell ref="G106:H106"/>
    <mergeCell ref="I106:J106"/>
    <mergeCell ref="K106:L106"/>
    <mergeCell ref="M106:N106"/>
    <mergeCell ref="O106:P106"/>
    <mergeCell ref="Q106:R106"/>
    <mergeCell ref="S106:T106"/>
    <mergeCell ref="O108:P108"/>
    <mergeCell ref="Q108:R108"/>
    <mergeCell ref="S108:T108"/>
    <mergeCell ref="U108:V108"/>
    <mergeCell ref="W108:X108"/>
    <mergeCell ref="Y108:Z108"/>
    <mergeCell ref="U110:V110"/>
    <mergeCell ref="W110:X110"/>
    <mergeCell ref="Y110:Z110"/>
    <mergeCell ref="AA110:AB110"/>
    <mergeCell ref="C108:D108"/>
    <mergeCell ref="E108:F108"/>
    <mergeCell ref="G108:H108"/>
    <mergeCell ref="I108:J108"/>
    <mergeCell ref="K108:L108"/>
    <mergeCell ref="M108:N108"/>
    <mergeCell ref="AA112:AB112"/>
    <mergeCell ref="C110:D110"/>
    <mergeCell ref="E110:F110"/>
    <mergeCell ref="G110:H110"/>
    <mergeCell ref="I110:J110"/>
    <mergeCell ref="K110:L110"/>
    <mergeCell ref="M110:N110"/>
    <mergeCell ref="O110:P110"/>
    <mergeCell ref="Q110:R110"/>
    <mergeCell ref="S110:T110"/>
    <mergeCell ref="O112:P112"/>
    <mergeCell ref="Q112:R112"/>
    <mergeCell ref="S112:T112"/>
    <mergeCell ref="U112:V112"/>
    <mergeCell ref="W112:X112"/>
    <mergeCell ref="Y112:Z112"/>
    <mergeCell ref="U114:V114"/>
    <mergeCell ref="W114:X114"/>
    <mergeCell ref="Y114:Z114"/>
    <mergeCell ref="AA114:AB114"/>
    <mergeCell ref="C112:D112"/>
    <mergeCell ref="E112:F112"/>
    <mergeCell ref="G112:H112"/>
    <mergeCell ref="I112:J112"/>
    <mergeCell ref="K112:L112"/>
    <mergeCell ref="M112:N112"/>
    <mergeCell ref="AA117:AB117"/>
    <mergeCell ref="C114:D114"/>
    <mergeCell ref="E114:F114"/>
    <mergeCell ref="G114:H114"/>
    <mergeCell ref="I114:J114"/>
    <mergeCell ref="K114:L114"/>
    <mergeCell ref="M114:N114"/>
    <mergeCell ref="O114:P114"/>
    <mergeCell ref="Q114:R114"/>
    <mergeCell ref="S114:T114"/>
    <mergeCell ref="O117:P117"/>
    <mergeCell ref="Q117:R117"/>
    <mergeCell ref="S117:T117"/>
    <mergeCell ref="U117:V117"/>
    <mergeCell ref="W117:X117"/>
    <mergeCell ref="Y117:Z117"/>
    <mergeCell ref="U119:V119"/>
    <mergeCell ref="W119:X119"/>
    <mergeCell ref="Y119:Z119"/>
    <mergeCell ref="AA119:AB119"/>
    <mergeCell ref="C117:D117"/>
    <mergeCell ref="E117:F117"/>
    <mergeCell ref="G117:H117"/>
    <mergeCell ref="I117:J117"/>
    <mergeCell ref="K117:L117"/>
    <mergeCell ref="M117:N117"/>
    <mergeCell ref="AA121:AB121"/>
    <mergeCell ref="C119:D119"/>
    <mergeCell ref="E119:F119"/>
    <mergeCell ref="G119:H119"/>
    <mergeCell ref="I119:J119"/>
    <mergeCell ref="K119:L119"/>
    <mergeCell ref="M119:N119"/>
    <mergeCell ref="O119:P119"/>
    <mergeCell ref="Q119:R119"/>
    <mergeCell ref="S119:T119"/>
    <mergeCell ref="O121:P121"/>
    <mergeCell ref="Q121:R121"/>
    <mergeCell ref="S121:T121"/>
    <mergeCell ref="U121:V121"/>
    <mergeCell ref="W121:X121"/>
    <mergeCell ref="Y121:Z121"/>
    <mergeCell ref="M123:N123"/>
    <mergeCell ref="O123:P123"/>
    <mergeCell ref="Q123:R123"/>
    <mergeCell ref="AA123:AB123"/>
    <mergeCell ref="C121:D121"/>
    <mergeCell ref="E121:F121"/>
    <mergeCell ref="G121:H121"/>
    <mergeCell ref="I121:J121"/>
    <mergeCell ref="K121:L121"/>
    <mergeCell ref="M121:N121"/>
    <mergeCell ref="S125:T125"/>
    <mergeCell ref="U125:V125"/>
    <mergeCell ref="W125:X125"/>
    <mergeCell ref="Y125:Z125"/>
    <mergeCell ref="AA125:AB125"/>
    <mergeCell ref="C123:D123"/>
    <mergeCell ref="E123:F123"/>
    <mergeCell ref="G123:H123"/>
    <mergeCell ref="I123:J123"/>
    <mergeCell ref="K123:L123"/>
    <mergeCell ref="Y127:Z127"/>
    <mergeCell ref="AA127:AB127"/>
    <mergeCell ref="C125:D125"/>
    <mergeCell ref="E125:F125"/>
    <mergeCell ref="G125:H125"/>
    <mergeCell ref="I125:J125"/>
    <mergeCell ref="K125:L125"/>
    <mergeCell ref="M125:N125"/>
    <mergeCell ref="O125:P125"/>
    <mergeCell ref="Q125:R125"/>
    <mergeCell ref="AA129:AB129"/>
    <mergeCell ref="C127:D127"/>
    <mergeCell ref="E127:F127"/>
    <mergeCell ref="G127:H127"/>
    <mergeCell ref="I127:J127"/>
    <mergeCell ref="K127:L127"/>
    <mergeCell ref="M127:N127"/>
    <mergeCell ref="O127:P127"/>
    <mergeCell ref="Q127:R127"/>
    <mergeCell ref="S127:T127"/>
    <mergeCell ref="O129:P129"/>
    <mergeCell ref="Q129:R129"/>
    <mergeCell ref="S129:T129"/>
    <mergeCell ref="U129:V129"/>
    <mergeCell ref="W129:X129"/>
    <mergeCell ref="Y129:Z129"/>
    <mergeCell ref="U131:V131"/>
    <mergeCell ref="W131:X131"/>
    <mergeCell ref="Y131:Z131"/>
    <mergeCell ref="AA131:AB131"/>
    <mergeCell ref="C129:D129"/>
    <mergeCell ref="E129:F129"/>
    <mergeCell ref="G129:H129"/>
    <mergeCell ref="I129:J129"/>
    <mergeCell ref="K129:L129"/>
    <mergeCell ref="M129:N129"/>
    <mergeCell ref="AA133:AB133"/>
    <mergeCell ref="C131:D131"/>
    <mergeCell ref="E131:F131"/>
    <mergeCell ref="G131:H131"/>
    <mergeCell ref="I131:J131"/>
    <mergeCell ref="K131:L131"/>
    <mergeCell ref="M131:N131"/>
    <mergeCell ref="O131:P131"/>
    <mergeCell ref="Q131:R131"/>
    <mergeCell ref="S131:T131"/>
    <mergeCell ref="O133:P133"/>
    <mergeCell ref="Q133:R133"/>
    <mergeCell ref="S133:T133"/>
    <mergeCell ref="U133:V133"/>
    <mergeCell ref="W133:X133"/>
    <mergeCell ref="Y133:Z133"/>
    <mergeCell ref="U135:V135"/>
    <mergeCell ref="W135:X135"/>
    <mergeCell ref="Y135:Z135"/>
    <mergeCell ref="AA135:AB135"/>
    <mergeCell ref="C133:D133"/>
    <mergeCell ref="E133:F133"/>
    <mergeCell ref="G133:H133"/>
    <mergeCell ref="I133:J133"/>
    <mergeCell ref="K133:L133"/>
    <mergeCell ref="M133:N133"/>
    <mergeCell ref="AA138:AB138"/>
    <mergeCell ref="C135:D135"/>
    <mergeCell ref="E135:F135"/>
    <mergeCell ref="G135:H135"/>
    <mergeCell ref="I135:J135"/>
    <mergeCell ref="K135:L135"/>
    <mergeCell ref="M135:N135"/>
    <mergeCell ref="O135:P135"/>
    <mergeCell ref="Q135:R135"/>
    <mergeCell ref="S135:T135"/>
    <mergeCell ref="O138:P138"/>
    <mergeCell ref="Q138:R138"/>
    <mergeCell ref="S138:T138"/>
    <mergeCell ref="U138:V138"/>
    <mergeCell ref="W138:X138"/>
    <mergeCell ref="Y138:Z138"/>
    <mergeCell ref="U140:V140"/>
    <mergeCell ref="W140:X140"/>
    <mergeCell ref="Y140:Z140"/>
    <mergeCell ref="AA140:AB140"/>
    <mergeCell ref="C138:D138"/>
    <mergeCell ref="E138:F138"/>
    <mergeCell ref="G138:H138"/>
    <mergeCell ref="I138:J138"/>
    <mergeCell ref="K138:L138"/>
    <mergeCell ref="M138:N138"/>
    <mergeCell ref="C140:D140"/>
    <mergeCell ref="E140:F140"/>
    <mergeCell ref="G140:H140"/>
    <mergeCell ref="I140:J140"/>
    <mergeCell ref="K140:L140"/>
    <mergeCell ref="S140:T140"/>
    <mergeCell ref="Q142:R142"/>
    <mergeCell ref="S142:T142"/>
    <mergeCell ref="U142:V142"/>
    <mergeCell ref="W142:X142"/>
    <mergeCell ref="Y142:Z142"/>
    <mergeCell ref="AA142:AB142"/>
    <mergeCell ref="W144:X144"/>
    <mergeCell ref="Y144:Z144"/>
    <mergeCell ref="AA144:AB144"/>
    <mergeCell ref="C142:D142"/>
    <mergeCell ref="E142:F142"/>
    <mergeCell ref="G142:H142"/>
    <mergeCell ref="I142:J142"/>
    <mergeCell ref="K142:L142"/>
    <mergeCell ref="M142:N142"/>
    <mergeCell ref="O142:P142"/>
    <mergeCell ref="M146:N146"/>
    <mergeCell ref="M144:N144"/>
    <mergeCell ref="O144:P144"/>
    <mergeCell ref="Q144:R144"/>
    <mergeCell ref="S144:T144"/>
    <mergeCell ref="U144:V144"/>
    <mergeCell ref="S146:T146"/>
    <mergeCell ref="S148:T148"/>
    <mergeCell ref="U148:V148"/>
    <mergeCell ref="W148:X148"/>
    <mergeCell ref="Y148:Z148"/>
    <mergeCell ref="AA148:AB148"/>
    <mergeCell ref="C146:D146"/>
    <mergeCell ref="E146:F146"/>
    <mergeCell ref="G146:H146"/>
    <mergeCell ref="I146:J146"/>
    <mergeCell ref="K146:L146"/>
    <mergeCell ref="Y150:Z150"/>
    <mergeCell ref="AA150:AB150"/>
    <mergeCell ref="C148:D148"/>
    <mergeCell ref="E148:F148"/>
    <mergeCell ref="G148:H148"/>
    <mergeCell ref="I148:J148"/>
    <mergeCell ref="K148:L148"/>
    <mergeCell ref="M148:N148"/>
    <mergeCell ref="O148:P148"/>
    <mergeCell ref="Q148:R148"/>
    <mergeCell ref="M150:N150"/>
    <mergeCell ref="O150:P150"/>
    <mergeCell ref="Q150:R150"/>
    <mergeCell ref="S150:T150"/>
    <mergeCell ref="U150:V150"/>
    <mergeCell ref="W150:X150"/>
    <mergeCell ref="S152:T152"/>
    <mergeCell ref="U152:V152"/>
    <mergeCell ref="W152:X152"/>
    <mergeCell ref="Y152:Z152"/>
    <mergeCell ref="AA152:AB152"/>
    <mergeCell ref="C150:D150"/>
    <mergeCell ref="E150:F150"/>
    <mergeCell ref="G150:H150"/>
    <mergeCell ref="I150:J150"/>
    <mergeCell ref="K150:L150"/>
    <mergeCell ref="Y154:Z154"/>
    <mergeCell ref="AA154:AB154"/>
    <mergeCell ref="C152:D152"/>
    <mergeCell ref="E152:F152"/>
    <mergeCell ref="G152:H152"/>
    <mergeCell ref="I152:J152"/>
    <mergeCell ref="K152:L152"/>
    <mergeCell ref="M152:N152"/>
    <mergeCell ref="O152:P152"/>
    <mergeCell ref="Q152:R152"/>
    <mergeCell ref="M154:N154"/>
    <mergeCell ref="O154:P154"/>
    <mergeCell ref="Q154:R154"/>
    <mergeCell ref="S154:T154"/>
    <mergeCell ref="U154:V154"/>
    <mergeCell ref="W154:X154"/>
    <mergeCell ref="S157:T157"/>
    <mergeCell ref="U157:V157"/>
    <mergeCell ref="W157:X157"/>
    <mergeCell ref="Y157:Z157"/>
    <mergeCell ref="AA157:AB157"/>
    <mergeCell ref="C154:D154"/>
    <mergeCell ref="E154:F154"/>
    <mergeCell ref="G154:H154"/>
    <mergeCell ref="I154:J154"/>
    <mergeCell ref="K154:L154"/>
    <mergeCell ref="Y159:Z159"/>
    <mergeCell ref="AA159:AB159"/>
    <mergeCell ref="C157:D157"/>
    <mergeCell ref="E157:F157"/>
    <mergeCell ref="G157:H157"/>
    <mergeCell ref="I157:J157"/>
    <mergeCell ref="K157:L157"/>
    <mergeCell ref="M157:N157"/>
    <mergeCell ref="O157:P157"/>
    <mergeCell ref="Q157:R157"/>
    <mergeCell ref="M159:N159"/>
    <mergeCell ref="O159:P159"/>
    <mergeCell ref="Q159:R159"/>
    <mergeCell ref="S159:T159"/>
    <mergeCell ref="U159:V159"/>
    <mergeCell ref="W159:X159"/>
    <mergeCell ref="S161:T161"/>
    <mergeCell ref="U161:V161"/>
    <mergeCell ref="W161:X161"/>
    <mergeCell ref="Y161:Z161"/>
    <mergeCell ref="AA161:AB161"/>
    <mergeCell ref="C159:D159"/>
    <mergeCell ref="E159:F159"/>
    <mergeCell ref="G159:H159"/>
    <mergeCell ref="I159:J159"/>
    <mergeCell ref="K159:L159"/>
    <mergeCell ref="Y164:Z164"/>
    <mergeCell ref="AA164:AB164"/>
    <mergeCell ref="C161:D161"/>
    <mergeCell ref="E161:F161"/>
    <mergeCell ref="G161:H161"/>
    <mergeCell ref="I161:J161"/>
    <mergeCell ref="K161:L161"/>
    <mergeCell ref="M161:N161"/>
    <mergeCell ref="O161:P161"/>
    <mergeCell ref="Q161:R161"/>
    <mergeCell ref="M164:N164"/>
    <mergeCell ref="O164:P164"/>
    <mergeCell ref="Q164:R164"/>
    <mergeCell ref="S164:T164"/>
    <mergeCell ref="U164:V164"/>
    <mergeCell ref="W164:X164"/>
    <mergeCell ref="S166:T166"/>
    <mergeCell ref="U166:V166"/>
    <mergeCell ref="W166:X166"/>
    <mergeCell ref="Y166:Z166"/>
    <mergeCell ref="AA166:AB166"/>
    <mergeCell ref="C164:D164"/>
    <mergeCell ref="E164:F164"/>
    <mergeCell ref="G164:H164"/>
    <mergeCell ref="I164:J164"/>
    <mergeCell ref="K164:L164"/>
    <mergeCell ref="U169:V169"/>
    <mergeCell ref="W169:X169"/>
    <mergeCell ref="Y169:Z169"/>
    <mergeCell ref="AA169:AB169"/>
    <mergeCell ref="C166:D166"/>
    <mergeCell ref="E166:F166"/>
    <mergeCell ref="G166:H166"/>
    <mergeCell ref="I166:J166"/>
    <mergeCell ref="K166:L166"/>
    <mergeCell ref="M166:N166"/>
    <mergeCell ref="AA172:AB172"/>
    <mergeCell ref="C169:D169"/>
    <mergeCell ref="E169:F169"/>
    <mergeCell ref="G169:H169"/>
    <mergeCell ref="I169:J169"/>
    <mergeCell ref="K169:L169"/>
    <mergeCell ref="M169:N169"/>
    <mergeCell ref="O169:P169"/>
    <mergeCell ref="Q169:R169"/>
    <mergeCell ref="S169:T169"/>
    <mergeCell ref="O172:P172"/>
    <mergeCell ref="Q172:R172"/>
    <mergeCell ref="S172:T172"/>
    <mergeCell ref="U172:V172"/>
    <mergeCell ref="W172:X172"/>
    <mergeCell ref="Y172:Z172"/>
    <mergeCell ref="U174:V174"/>
    <mergeCell ref="W174:X174"/>
    <mergeCell ref="Y174:Z174"/>
    <mergeCell ref="AA174:AB174"/>
    <mergeCell ref="C172:D172"/>
    <mergeCell ref="E172:F172"/>
    <mergeCell ref="G172:H172"/>
    <mergeCell ref="I172:J172"/>
    <mergeCell ref="K172:L172"/>
    <mergeCell ref="M172:N172"/>
    <mergeCell ref="U176:V176"/>
    <mergeCell ref="W176:X176"/>
    <mergeCell ref="Y176:Z176"/>
    <mergeCell ref="AA176:AB176"/>
    <mergeCell ref="C174:D174"/>
    <mergeCell ref="E174:F174"/>
    <mergeCell ref="G174:H174"/>
    <mergeCell ref="I174:J174"/>
    <mergeCell ref="K174:L174"/>
    <mergeCell ref="M174:N174"/>
    <mergeCell ref="C176:D176"/>
    <mergeCell ref="E176:F176"/>
    <mergeCell ref="G176:H176"/>
    <mergeCell ref="I176:J176"/>
    <mergeCell ref="K176:L176"/>
    <mergeCell ref="M176:N176"/>
    <mergeCell ref="O174:P174"/>
    <mergeCell ref="Q174:R174"/>
    <mergeCell ref="S174:T174"/>
    <mergeCell ref="W146:X146"/>
    <mergeCell ref="Y146:Z146"/>
    <mergeCell ref="U178:V178"/>
    <mergeCell ref="W178:X178"/>
    <mergeCell ref="Y178:Z178"/>
    <mergeCell ref="O176:P176"/>
    <mergeCell ref="Q176:R176"/>
    <mergeCell ref="S176:T176"/>
    <mergeCell ref="O146:P146"/>
    <mergeCell ref="Q146:R146"/>
    <mergeCell ref="AA178:AB178"/>
    <mergeCell ref="AA146:AB146"/>
    <mergeCell ref="C144:D144"/>
    <mergeCell ref="E144:F144"/>
    <mergeCell ref="G144:H144"/>
    <mergeCell ref="I144:J144"/>
    <mergeCell ref="K144:L144"/>
    <mergeCell ref="A167:AC167"/>
    <mergeCell ref="A170:AC170"/>
    <mergeCell ref="U146:V146"/>
    <mergeCell ref="AA180:AB180"/>
    <mergeCell ref="C178:D178"/>
    <mergeCell ref="E178:F178"/>
    <mergeCell ref="G178:H178"/>
    <mergeCell ref="I178:J178"/>
    <mergeCell ref="K178:L178"/>
    <mergeCell ref="M178:N178"/>
    <mergeCell ref="U182:V182"/>
    <mergeCell ref="W182:X182"/>
    <mergeCell ref="Y182:Z182"/>
    <mergeCell ref="O178:P178"/>
    <mergeCell ref="Q178:R178"/>
    <mergeCell ref="S178:T178"/>
    <mergeCell ref="O180:P180"/>
    <mergeCell ref="Q180:R180"/>
    <mergeCell ref="S180:T180"/>
    <mergeCell ref="AA182:AB182"/>
    <mergeCell ref="C180:D180"/>
    <mergeCell ref="E180:F180"/>
    <mergeCell ref="G180:H180"/>
    <mergeCell ref="I180:J180"/>
    <mergeCell ref="K180:L180"/>
    <mergeCell ref="M180:N180"/>
    <mergeCell ref="U180:V180"/>
    <mergeCell ref="W180:X180"/>
    <mergeCell ref="Y180:Z180"/>
    <mergeCell ref="AA184:AB184"/>
    <mergeCell ref="C182:D182"/>
    <mergeCell ref="E182:F182"/>
    <mergeCell ref="G182:H182"/>
    <mergeCell ref="I182:J182"/>
    <mergeCell ref="K182:L182"/>
    <mergeCell ref="M182:N182"/>
    <mergeCell ref="O182:P182"/>
    <mergeCell ref="Q182:R182"/>
    <mergeCell ref="S182:T182"/>
    <mergeCell ref="O184:P184"/>
    <mergeCell ref="Q184:R184"/>
    <mergeCell ref="S184:T184"/>
    <mergeCell ref="U184:V184"/>
    <mergeCell ref="W184:X184"/>
    <mergeCell ref="Y184:Z184"/>
    <mergeCell ref="U187:V187"/>
    <mergeCell ref="W187:X187"/>
    <mergeCell ref="Y187:Z187"/>
    <mergeCell ref="AA187:AB187"/>
    <mergeCell ref="C184:D184"/>
    <mergeCell ref="E184:F184"/>
    <mergeCell ref="G184:H184"/>
    <mergeCell ref="I184:J184"/>
    <mergeCell ref="K184:L184"/>
    <mergeCell ref="M184:N184"/>
    <mergeCell ref="AA189:AB189"/>
    <mergeCell ref="C187:D187"/>
    <mergeCell ref="E187:F187"/>
    <mergeCell ref="G187:H187"/>
    <mergeCell ref="I187:J187"/>
    <mergeCell ref="K187:L187"/>
    <mergeCell ref="M187:N187"/>
    <mergeCell ref="O187:P187"/>
    <mergeCell ref="Q187:R187"/>
    <mergeCell ref="S187:T187"/>
    <mergeCell ref="O189:P189"/>
    <mergeCell ref="Q189:R189"/>
    <mergeCell ref="S189:T189"/>
    <mergeCell ref="U189:V189"/>
    <mergeCell ref="W189:X189"/>
    <mergeCell ref="Y189:Z189"/>
    <mergeCell ref="U192:V192"/>
    <mergeCell ref="W192:X192"/>
    <mergeCell ref="Y192:Z192"/>
    <mergeCell ref="AA192:AB192"/>
    <mergeCell ref="C189:D189"/>
    <mergeCell ref="E189:F189"/>
    <mergeCell ref="G189:H189"/>
    <mergeCell ref="I189:J189"/>
    <mergeCell ref="K189:L189"/>
    <mergeCell ref="M189:N189"/>
    <mergeCell ref="AA194:AB194"/>
    <mergeCell ref="C192:D192"/>
    <mergeCell ref="E192:F192"/>
    <mergeCell ref="G192:H192"/>
    <mergeCell ref="I192:J192"/>
    <mergeCell ref="K192:L192"/>
    <mergeCell ref="M192:N192"/>
    <mergeCell ref="O192:P192"/>
    <mergeCell ref="Q192:R192"/>
    <mergeCell ref="S192:T192"/>
    <mergeCell ref="O194:P194"/>
    <mergeCell ref="Q194:R194"/>
    <mergeCell ref="S194:T194"/>
    <mergeCell ref="U194:V194"/>
    <mergeCell ref="W194:X194"/>
    <mergeCell ref="Y194:Z194"/>
    <mergeCell ref="U196:V196"/>
    <mergeCell ref="W196:X196"/>
    <mergeCell ref="Y196:Z196"/>
    <mergeCell ref="AA196:AB196"/>
    <mergeCell ref="C194:D194"/>
    <mergeCell ref="E194:F194"/>
    <mergeCell ref="G194:H194"/>
    <mergeCell ref="I194:J194"/>
    <mergeCell ref="K194:L194"/>
    <mergeCell ref="M194:N194"/>
    <mergeCell ref="AA199:AB199"/>
    <mergeCell ref="C196:D196"/>
    <mergeCell ref="E196:F196"/>
    <mergeCell ref="G196:H196"/>
    <mergeCell ref="I196:J196"/>
    <mergeCell ref="K196:L196"/>
    <mergeCell ref="M196:N196"/>
    <mergeCell ref="O196:P196"/>
    <mergeCell ref="Q196:R196"/>
    <mergeCell ref="S196:T196"/>
    <mergeCell ref="O199:P199"/>
    <mergeCell ref="Q199:R199"/>
    <mergeCell ref="S199:T199"/>
    <mergeCell ref="U199:V199"/>
    <mergeCell ref="W199:X199"/>
    <mergeCell ref="Y199:Z199"/>
    <mergeCell ref="U202:V202"/>
    <mergeCell ref="W202:X202"/>
    <mergeCell ref="Y202:Z202"/>
    <mergeCell ref="AA202:AB202"/>
    <mergeCell ref="C199:D199"/>
    <mergeCell ref="E199:F199"/>
    <mergeCell ref="G199:H199"/>
    <mergeCell ref="I199:J199"/>
    <mergeCell ref="K199:L199"/>
    <mergeCell ref="M199:N199"/>
    <mergeCell ref="AA204:AB204"/>
    <mergeCell ref="C202:D202"/>
    <mergeCell ref="E202:F202"/>
    <mergeCell ref="G202:H202"/>
    <mergeCell ref="I202:J202"/>
    <mergeCell ref="K202:L202"/>
    <mergeCell ref="M202:N202"/>
    <mergeCell ref="O202:P202"/>
    <mergeCell ref="Q202:R202"/>
    <mergeCell ref="S202:T202"/>
    <mergeCell ref="O204:P204"/>
    <mergeCell ref="Q204:R204"/>
    <mergeCell ref="S204:T204"/>
    <mergeCell ref="U204:V204"/>
    <mergeCell ref="W204:X204"/>
    <mergeCell ref="Y204:Z204"/>
    <mergeCell ref="C204:D204"/>
    <mergeCell ref="E204:F204"/>
    <mergeCell ref="G204:H204"/>
    <mergeCell ref="I204:J204"/>
    <mergeCell ref="K204:L204"/>
    <mergeCell ref="M204:N204"/>
    <mergeCell ref="B1:AB1"/>
    <mergeCell ref="B2:AB2"/>
    <mergeCell ref="A3:A5"/>
    <mergeCell ref="B3:B5"/>
    <mergeCell ref="C3:D3"/>
    <mergeCell ref="E3:F3"/>
    <mergeCell ref="G3:H3"/>
    <mergeCell ref="I3:J3"/>
    <mergeCell ref="K3:L3"/>
    <mergeCell ref="M3:N3"/>
    <mergeCell ref="O3:P3"/>
    <mergeCell ref="Q3:R3"/>
    <mergeCell ref="S3:T3"/>
    <mergeCell ref="U3:V3"/>
    <mergeCell ref="W3:X3"/>
    <mergeCell ref="Y3:Z3"/>
    <mergeCell ref="AA3:AB3"/>
    <mergeCell ref="AC3:AC5"/>
    <mergeCell ref="C5:D5"/>
    <mergeCell ref="E5:F5"/>
    <mergeCell ref="G5:H5"/>
    <mergeCell ref="I5:J5"/>
    <mergeCell ref="K5:L5"/>
    <mergeCell ref="M5:N5"/>
    <mergeCell ref="O5:P5"/>
    <mergeCell ref="Q5:R5"/>
    <mergeCell ref="S5:T5"/>
    <mergeCell ref="U5:V5"/>
    <mergeCell ref="W5:X5"/>
    <mergeCell ref="Y5:Z5"/>
    <mergeCell ref="AA5:AB5"/>
    <mergeCell ref="A99:A100"/>
    <mergeCell ref="A8:AC8"/>
    <mergeCell ref="A9:A10"/>
    <mergeCell ref="A11:A12"/>
    <mergeCell ref="A13:A14"/>
    <mergeCell ref="A15:A16"/>
    <mergeCell ref="A97:A98"/>
    <mergeCell ref="A17:A18"/>
    <mergeCell ref="A19:AC19"/>
    <mergeCell ref="A20:A21"/>
    <mergeCell ref="A22:A23"/>
    <mergeCell ref="A24:AC24"/>
    <mergeCell ref="A95:A96"/>
    <mergeCell ref="A25:A26"/>
    <mergeCell ref="A27:A28"/>
    <mergeCell ref="A31:AC31"/>
    <mergeCell ref="A32:A33"/>
    <mergeCell ref="A34:A35"/>
    <mergeCell ref="A36:AC36"/>
    <mergeCell ref="A37:A38"/>
    <mergeCell ref="A39:A40"/>
    <mergeCell ref="U33:V33"/>
    <mergeCell ref="W33:X33"/>
    <mergeCell ref="Y33:Z33"/>
    <mergeCell ref="AA33:AB33"/>
    <mergeCell ref="A41:A42"/>
    <mergeCell ref="A43:AC43"/>
    <mergeCell ref="A44:A47"/>
    <mergeCell ref="A126:A127"/>
    <mergeCell ref="A52:A53"/>
    <mergeCell ref="A55:A56"/>
    <mergeCell ref="A61:A62"/>
    <mergeCell ref="A124:A125"/>
    <mergeCell ref="U127:V127"/>
    <mergeCell ref="W127:X127"/>
    <mergeCell ref="A63:A64"/>
    <mergeCell ref="A65:A66"/>
    <mergeCell ref="A67:A68"/>
    <mergeCell ref="A69:A70"/>
    <mergeCell ref="A71:A72"/>
    <mergeCell ref="A74:A75"/>
    <mergeCell ref="A73:AC73"/>
    <mergeCell ref="U75:V75"/>
    <mergeCell ref="W75:X75"/>
    <mergeCell ref="Y75:Z75"/>
    <mergeCell ref="A78:A79"/>
    <mergeCell ref="A81:A82"/>
    <mergeCell ref="A83:A84"/>
    <mergeCell ref="A85:A86"/>
    <mergeCell ref="A87:A88"/>
    <mergeCell ref="A80:AC80"/>
    <mergeCell ref="U88:V88"/>
    <mergeCell ref="W88:X88"/>
    <mergeCell ref="Y88:Z88"/>
    <mergeCell ref="AA88:AB88"/>
    <mergeCell ref="A89:A90"/>
    <mergeCell ref="A91:A92"/>
    <mergeCell ref="A93:A94"/>
    <mergeCell ref="A7:AC7"/>
    <mergeCell ref="A29:A30"/>
    <mergeCell ref="A48:A51"/>
    <mergeCell ref="A54:AC54"/>
    <mergeCell ref="A60:AC60"/>
    <mergeCell ref="A57:AC57"/>
    <mergeCell ref="A76:A77"/>
    <mergeCell ref="A101:A102"/>
    <mergeCell ref="A103:A104"/>
    <mergeCell ref="A105:A106"/>
    <mergeCell ref="A107:A108"/>
    <mergeCell ref="A109:A110"/>
    <mergeCell ref="A111:A112"/>
    <mergeCell ref="A113:A114"/>
    <mergeCell ref="A116:A117"/>
    <mergeCell ref="A118:A119"/>
    <mergeCell ref="A120:A121"/>
    <mergeCell ref="A122:A123"/>
    <mergeCell ref="A115:AC115"/>
    <mergeCell ref="S123:T123"/>
    <mergeCell ref="U123:V123"/>
    <mergeCell ref="W123:X123"/>
    <mergeCell ref="Y123:Z123"/>
    <mergeCell ref="A128:A129"/>
    <mergeCell ref="A130:A131"/>
    <mergeCell ref="A132:A133"/>
    <mergeCell ref="A134:A135"/>
    <mergeCell ref="A137:A138"/>
    <mergeCell ref="A139:A140"/>
    <mergeCell ref="A136:AC136"/>
    <mergeCell ref="M140:N140"/>
    <mergeCell ref="O140:P140"/>
    <mergeCell ref="Q140:R140"/>
    <mergeCell ref="A141:A142"/>
    <mergeCell ref="A143:A144"/>
    <mergeCell ref="A145:A146"/>
    <mergeCell ref="A147:A148"/>
    <mergeCell ref="A149:A150"/>
    <mergeCell ref="A151:A152"/>
    <mergeCell ref="A153:A154"/>
    <mergeCell ref="A156:A157"/>
    <mergeCell ref="A158:A159"/>
    <mergeCell ref="A160:A161"/>
    <mergeCell ref="A163:A164"/>
    <mergeCell ref="A165:A166"/>
    <mergeCell ref="A155:AC155"/>
    <mergeCell ref="A162:AC162"/>
    <mergeCell ref="O166:P166"/>
    <mergeCell ref="Q166:R166"/>
    <mergeCell ref="A198:A199"/>
    <mergeCell ref="A201:A202"/>
    <mergeCell ref="A203:A204"/>
    <mergeCell ref="A197:AC197"/>
    <mergeCell ref="A200:AC200"/>
    <mergeCell ref="A181:A182"/>
    <mergeCell ref="A183:A184"/>
    <mergeCell ref="A186:A187"/>
    <mergeCell ref="A188:A189"/>
    <mergeCell ref="A191:A192"/>
    <mergeCell ref="A195:A196"/>
    <mergeCell ref="A193:A194"/>
    <mergeCell ref="A185:AC185"/>
    <mergeCell ref="A190:AC190"/>
    <mergeCell ref="A168:A169"/>
    <mergeCell ref="A171:A172"/>
    <mergeCell ref="A173:A174"/>
    <mergeCell ref="A175:A176"/>
    <mergeCell ref="A177:A178"/>
    <mergeCell ref="A179:A180"/>
  </mergeCells>
  <printOptions gridLines="1"/>
  <pageMargins left="0.25" right="0.25" top="1" bottom="1" header="0.3" footer="0.3"/>
  <pageSetup horizontalDpi="600" verticalDpi="600" orientation="landscape" paperSize="9" scale="47"/>
  <rowBreaks count="4" manualBreakCount="4">
    <brk id="24" max="28" man="1"/>
    <brk id="42" max="28" man="1"/>
    <brk id="68" max="28" man="1"/>
    <brk id="199" max="28" man="1"/>
  </rowBreaks>
  <colBreaks count="1" manualBreakCount="1">
    <brk id="2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Keeper</dc:creator>
  <cp:keywords/>
  <dc:description/>
  <cp:lastModifiedBy>пользователь Microsoft Office</cp:lastModifiedBy>
  <cp:lastPrinted>2016-02-02T16:00:38Z</cp:lastPrinted>
  <dcterms:created xsi:type="dcterms:W3CDTF">2013-04-26T12:46:03Z</dcterms:created>
  <dcterms:modified xsi:type="dcterms:W3CDTF">2016-07-04T07:09:06Z</dcterms:modified>
  <cp:category/>
  <cp:version/>
  <cp:contentType/>
  <cp:contentStatus/>
</cp:coreProperties>
</file>